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65" windowWidth="17325" windowHeight="11790" tabRatio="849" activeTab="0"/>
  </bookViews>
  <sheets>
    <sheet name="102.3.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<sst xmlns="http://schemas.openxmlformats.org/spreadsheetml/2006/main" count="71" uniqueCount="54">
  <si>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</si>
  <si>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</si>
  <si>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</si>
  <si>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</si>
  <si>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</si>
  <si>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</si>
  <si>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</si>
  <si>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</si>
  <si>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</si>
  <si>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</si>
  <si>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</si>
  <si>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</si>
  <si>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</si>
  <si>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</si>
  <si>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</si>
  <si>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</si>
  <si>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</si>
  <si>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</si>
  <si>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</si>
  <si>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</si>
  <si>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</si>
  <si>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</si>
  <si>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Zemní práce</t>
  </si>
  <si>
    <t xml:space="preserve">M3        </t>
  </si>
  <si>
    <t xml:space="preserve">M         </t>
  </si>
  <si>
    <t>12573b</t>
  </si>
  <si>
    <t>18110</t>
  </si>
  <si>
    <t>ÚPRAVA PLÁNĚ SE ZHUT V HOR TŘ 1-4</t>
  </si>
  <si>
    <t xml:space="preserve">M2        </t>
  </si>
  <si>
    <t>Komunikace</t>
  </si>
  <si>
    <t>56330</t>
  </si>
  <si>
    <t>VOZOVKOVÉ VRSTVY ZE ŠTĚRKODRTI</t>
  </si>
  <si>
    <t>9</t>
  </si>
  <si>
    <t>Ostatní konstrukce a práce</t>
  </si>
  <si>
    <t>ODKOP PRO SPOD STAVBU SILNIC A ŽELEZNIC TŘ I
VČ ODVOZU A POPLATKU ZA SKLÁDKU</t>
  </si>
  <si>
    <t>17110</t>
  </si>
  <si>
    <t>ULOŽENÍ SYPANINY DO NÁSYPŮ SE ZHUT</t>
  </si>
  <si>
    <t>582611</t>
  </si>
  <si>
    <t>KRYTY Z BET DLAŽ SE ZÁMKEM ŠEDÝCH TL 60MM DO LOŽE Z KAM</t>
  </si>
  <si>
    <t>KRYTY Z BET DLAŽ SE ZÁMKEM BAREV TL 60MM DO LOŽE Z KAM
RELIÉFNÍ DLAŽBA PRO SLABOZRAKÉ A NEVIDOMÉ</t>
  </si>
  <si>
    <t>91721</t>
  </si>
  <si>
    <t>582612</t>
  </si>
  <si>
    <t>KRYTY Z BET DLAŽ SE ZÁMKEM ŠEDÝCH TL 80MM DO LOŽE Z KAM</t>
  </si>
  <si>
    <t>582614</t>
  </si>
  <si>
    <t>911112</t>
  </si>
  <si>
    <t>KRYTY Z BET DLAŽ SE ZÁMKEM BAREV TL80MM DO LOŽE Z KAM
RELIÉFNÍ DLAŽBA PRO SLABOZRAKÉ A NEVIDOMÉ</t>
  </si>
  <si>
    <t>102.3.1 - CHODNÍK V ULICI FRÝDLANTSKÁ</t>
  </si>
  <si>
    <t>Chrastava - Obnova silnice po povodních - II/592 Chrastava</t>
  </si>
  <si>
    <t>VYKOPÁVKY ZE ZEMNÍKŮ A SKLÁDEK TŘ I</t>
  </si>
  <si>
    <t>OCEL SILNIČ ZÁBRADLÍ ŽÁR ZINK PONOREM
DVOUMADLOVÉ VČ. PATEK PRO SLOUPKY</t>
  </si>
  <si>
    <t>ZÁHONOVÉ OBRUBY Z BETON OBRUBNÍKŮ VČ. ULOŽENÍ DO BETONU</t>
  </si>
  <si>
    <t>Celkem bez DPH</t>
  </si>
  <si>
    <t>DPH 21%</t>
  </si>
  <si>
    <t>Celkem vč. DPH</t>
  </si>
</sst>
</file>

<file path=xl/styles.xml><?xml version="1.0" encoding="utf-8"?>
<styleSheet xmlns="http://schemas.openxmlformats.org/spreadsheetml/2006/main">
  <numFmts count="10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##\ ###\ ##0.000"/>
    <numFmt numFmtId="165" formatCode="###\ ###\ ##0.00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8"/>
        <b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7" fillId="12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2" borderId="8" applyNumberFormat="0" applyAlignment="0" applyProtection="0"/>
    <xf numFmtId="0" fontId="14" fillId="2" borderId="9" applyNumberFormat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64" fontId="0" fillId="0" borderId="13" xfId="0" applyNumberFormat="1" applyFont="1" applyFill="1" applyBorder="1" applyAlignment="1" applyProtection="1">
      <alignment horizontal="center" vertical="top"/>
      <protection/>
    </xf>
    <xf numFmtId="165" fontId="0" fillId="0" borderId="13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64" fontId="0" fillId="0" borderId="16" xfId="0" applyNumberFormat="1" applyFont="1" applyFill="1" applyBorder="1" applyAlignment="1" applyProtection="1">
      <alignment horizontal="center" vertical="top"/>
      <protection/>
    </xf>
    <xf numFmtId="165" fontId="0" fillId="0" borderId="16" xfId="0" applyNumberFormat="1" applyFont="1" applyFill="1" applyBorder="1" applyAlignment="1" applyProtection="1">
      <alignment horizontal="center" vertical="top"/>
      <protection locked="0"/>
    </xf>
    <xf numFmtId="165" fontId="0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164" fontId="4" fillId="0" borderId="11" xfId="0" applyNumberFormat="1" applyFont="1" applyFill="1" applyBorder="1" applyAlignment="1" applyProtection="1">
      <alignment vertical="top"/>
      <protection/>
    </xf>
    <xf numFmtId="165" fontId="4" fillId="0" borderId="11" xfId="0" applyNumberFormat="1" applyFont="1" applyFill="1" applyBorder="1" applyAlignment="1" applyProtection="1">
      <alignment vertical="top"/>
      <protection locked="0"/>
    </xf>
    <xf numFmtId="165" fontId="4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64" fontId="0" fillId="0" borderId="13" xfId="0" applyNumberFormat="1" applyFont="1" applyFill="1" applyBorder="1" applyAlignment="1" applyProtection="1">
      <alignment vertical="top"/>
      <protection/>
    </xf>
    <xf numFmtId="165" fontId="0" fillId="0" borderId="13" xfId="0" applyNumberFormat="1" applyFont="1" applyFill="1" applyBorder="1" applyAlignment="1" applyProtection="1">
      <alignment vertical="top"/>
      <protection locked="0"/>
    </xf>
    <xf numFmtId="165" fontId="0" fillId="0" borderId="14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4" fontId="4" fillId="0" borderId="13" xfId="0" applyNumberFormat="1" applyFont="1" applyFill="1" applyBorder="1" applyAlignment="1" applyProtection="1">
      <alignment vertical="top"/>
      <protection/>
    </xf>
    <xf numFmtId="165" fontId="4" fillId="0" borderId="13" xfId="0" applyNumberFormat="1" applyFont="1" applyFill="1" applyBorder="1" applyAlignment="1" applyProtection="1">
      <alignment vertical="top"/>
      <protection locked="0"/>
    </xf>
    <xf numFmtId="165" fontId="4" fillId="0" borderId="14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>
      <alignment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164" fontId="0" fillId="0" borderId="20" xfId="0" applyNumberFormat="1" applyFont="1" applyFill="1" applyBorder="1" applyAlignment="1" applyProtection="1">
      <alignment vertical="top"/>
      <protection/>
    </xf>
    <xf numFmtId="165" fontId="0" fillId="0" borderId="21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165" fontId="0" fillId="8" borderId="20" xfId="0" applyNumberFormat="1" applyFont="1" applyFill="1" applyBorder="1" applyAlignment="1" applyProtection="1">
      <alignment vertical="top"/>
      <protection locked="0"/>
    </xf>
    <xf numFmtId="165" fontId="0" fillId="8" borderId="13" xfId="0" applyNumberFormat="1" applyFont="1" applyFill="1" applyBorder="1" applyAlignment="1" applyProtection="1">
      <alignment vertical="top"/>
      <protection locked="0"/>
    </xf>
    <xf numFmtId="0" fontId="4" fillId="18" borderId="12" xfId="0" applyNumberFormat="1" applyFont="1" applyFill="1" applyBorder="1" applyAlignment="1" applyProtection="1">
      <alignment vertical="top"/>
      <protection/>
    </xf>
    <xf numFmtId="0" fontId="4" fillId="18" borderId="13" xfId="0" applyNumberFormat="1" applyFont="1" applyFill="1" applyBorder="1" applyAlignment="1" applyProtection="1">
      <alignment vertical="top"/>
      <protection/>
    </xf>
    <xf numFmtId="0" fontId="4" fillId="18" borderId="13" xfId="0" applyNumberFormat="1" applyFont="1" applyFill="1" applyBorder="1" applyAlignment="1" applyProtection="1">
      <alignment wrapText="1"/>
      <protection/>
    </xf>
    <xf numFmtId="164" fontId="4" fillId="18" borderId="13" xfId="0" applyNumberFormat="1" applyFont="1" applyFill="1" applyBorder="1" applyAlignment="1" applyProtection="1">
      <alignment vertical="top"/>
      <protection/>
    </xf>
    <xf numFmtId="165" fontId="4" fillId="18" borderId="13" xfId="0" applyNumberFormat="1" applyFont="1" applyFill="1" applyBorder="1" applyAlignment="1" applyProtection="1">
      <alignment vertical="top"/>
      <protection locked="0"/>
    </xf>
    <xf numFmtId="165" fontId="4" fillId="18" borderId="14" xfId="0" applyNumberFormat="1" applyFont="1" applyFill="1" applyBorder="1" applyAlignment="1" applyProtection="1">
      <alignment vertical="top"/>
      <protection/>
    </xf>
    <xf numFmtId="0" fontId="0" fillId="6" borderId="12" xfId="0" applyNumberFormat="1" applyFont="1" applyFill="1" applyBorder="1" applyAlignment="1" applyProtection="1">
      <alignment vertical="top"/>
      <protection/>
    </xf>
    <xf numFmtId="0" fontId="0" fillId="6" borderId="13" xfId="0" applyNumberFormat="1" applyFont="1" applyFill="1" applyBorder="1" applyAlignment="1" applyProtection="1">
      <alignment vertical="top"/>
      <protection/>
    </xf>
    <xf numFmtId="0" fontId="0" fillId="6" borderId="13" xfId="0" applyNumberFormat="1" applyFont="1" applyFill="1" applyBorder="1" applyAlignment="1" applyProtection="1">
      <alignment wrapText="1"/>
      <protection/>
    </xf>
    <xf numFmtId="164" fontId="0" fillId="6" borderId="13" xfId="0" applyNumberFormat="1" applyFont="1" applyFill="1" applyBorder="1" applyAlignment="1" applyProtection="1">
      <alignment vertical="top"/>
      <protection/>
    </xf>
    <xf numFmtId="165" fontId="0" fillId="6" borderId="13" xfId="0" applyNumberFormat="1" applyFont="1" applyFill="1" applyBorder="1" applyAlignment="1" applyProtection="1">
      <alignment vertical="top"/>
      <protection locked="0"/>
    </xf>
    <xf numFmtId="165" fontId="0" fillId="6" borderId="14" xfId="0" applyNumberFormat="1" applyFont="1" applyFill="1" applyBorder="1" applyAlignment="1" applyProtection="1">
      <alignment vertical="top"/>
      <protection/>
    </xf>
    <xf numFmtId="0" fontId="0" fillId="6" borderId="15" xfId="0" applyNumberFormat="1" applyFont="1" applyFill="1" applyBorder="1" applyAlignment="1" applyProtection="1">
      <alignment vertical="top"/>
      <protection/>
    </xf>
    <xf numFmtId="0" fontId="0" fillId="6" borderId="16" xfId="0" applyNumberFormat="1" applyFont="1" applyFill="1" applyBorder="1" applyAlignment="1" applyProtection="1">
      <alignment vertical="top"/>
      <protection/>
    </xf>
    <xf numFmtId="0" fontId="4" fillId="19" borderId="12" xfId="0" applyNumberFormat="1" applyFont="1" applyFill="1" applyBorder="1" applyAlignment="1" applyProtection="1">
      <alignment vertical="top"/>
      <protection/>
    </xf>
    <xf numFmtId="0" fontId="4" fillId="19" borderId="13" xfId="0" applyNumberFormat="1" applyFont="1" applyFill="1" applyBorder="1" applyAlignment="1" applyProtection="1">
      <alignment vertical="top"/>
      <protection/>
    </xf>
    <xf numFmtId="0" fontId="0" fillId="19" borderId="13" xfId="0" applyNumberFormat="1" applyFont="1" applyFill="1" applyBorder="1" applyAlignment="1" applyProtection="1">
      <alignment wrapText="1"/>
      <protection/>
    </xf>
    <xf numFmtId="0" fontId="0" fillId="19" borderId="13" xfId="0" applyNumberFormat="1" applyFont="1" applyFill="1" applyBorder="1" applyAlignment="1" applyProtection="1">
      <alignment vertical="top"/>
      <protection/>
    </xf>
    <xf numFmtId="164" fontId="0" fillId="19" borderId="13" xfId="0" applyNumberFormat="1" applyFont="1" applyFill="1" applyBorder="1" applyAlignment="1" applyProtection="1">
      <alignment vertical="top"/>
      <protection/>
    </xf>
    <xf numFmtId="165" fontId="0" fillId="19" borderId="13" xfId="0" applyNumberFormat="1" applyFont="1" applyFill="1" applyBorder="1" applyAlignment="1" applyProtection="1">
      <alignment vertical="top"/>
      <protection locked="0"/>
    </xf>
    <xf numFmtId="165" fontId="0" fillId="19" borderId="14" xfId="0" applyNumberFormat="1" applyFont="1" applyFill="1" applyBorder="1" applyAlignment="1" applyProtection="1">
      <alignment vertical="top"/>
      <protection/>
    </xf>
    <xf numFmtId="0" fontId="4" fillId="6" borderId="16" xfId="0" applyNumberFormat="1" applyFont="1" applyFill="1" applyBorder="1" applyAlignment="1" applyProtection="1">
      <alignment wrapText="1"/>
      <protection/>
    </xf>
    <xf numFmtId="0" fontId="4" fillId="6" borderId="16" xfId="0" applyNumberFormat="1" applyFont="1" applyFill="1" applyBorder="1" applyAlignment="1" applyProtection="1">
      <alignment vertical="top"/>
      <protection/>
    </xf>
    <xf numFmtId="164" fontId="4" fillId="6" borderId="16" xfId="0" applyNumberFormat="1" applyFont="1" applyFill="1" applyBorder="1" applyAlignment="1" applyProtection="1">
      <alignment vertical="top"/>
      <protection/>
    </xf>
    <xf numFmtId="165" fontId="4" fillId="6" borderId="16" xfId="0" applyNumberFormat="1" applyFont="1" applyFill="1" applyBorder="1" applyAlignment="1" applyProtection="1">
      <alignment vertical="top"/>
      <protection locked="0"/>
    </xf>
    <xf numFmtId="165" fontId="4" fillId="6" borderId="17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C37" sqref="C37"/>
    </sheetView>
  </sheetViews>
  <sheetFormatPr defaultColWidth="9.1406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8" width="15.57421875" style="0" bestFit="1" customWidth="1"/>
    <col min="9" max="21" width="10.28125" style="0" customWidth="1"/>
    <col min="22" max="22" width="10.28125" style="1" customWidth="1"/>
    <col min="23" max="16384" width="10.28125" style="0" customWidth="1"/>
  </cols>
  <sheetData>
    <row r="2" ht="15">
      <c r="C2" s="6" t="s">
        <v>0</v>
      </c>
    </row>
    <row r="4" spans="1:8" ht="15">
      <c r="A4" s="7" t="s">
        <v>1</v>
      </c>
      <c r="C4" s="8" t="s">
        <v>47</v>
      </c>
      <c r="H4" s="44"/>
    </row>
    <row r="5" spans="1:3" ht="15">
      <c r="A5" s="7" t="s">
        <v>2</v>
      </c>
      <c r="C5" s="8" t="s">
        <v>46</v>
      </c>
    </row>
    <row r="6" spans="1:3" ht="15">
      <c r="A6" s="7" t="s">
        <v>3</v>
      </c>
      <c r="C6" s="8" t="s">
        <v>46</v>
      </c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52" t="s">
        <v>9</v>
      </c>
      <c r="G7" s="53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2.75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15</v>
      </c>
      <c r="C10" s="27" t="s">
        <v>22</v>
      </c>
      <c r="D10" s="26"/>
      <c r="E10" s="28"/>
      <c r="F10" s="29"/>
      <c r="G10" s="30"/>
    </row>
    <row r="11" spans="1:22" s="50" customFormat="1" ht="28.5" customHeight="1">
      <c r="A11" s="45">
        <v>1</v>
      </c>
      <c r="B11" s="51">
        <v>12373</v>
      </c>
      <c r="C11" s="47" t="s">
        <v>34</v>
      </c>
      <c r="D11" s="46" t="s">
        <v>23</v>
      </c>
      <c r="E11" s="48">
        <v>20</v>
      </c>
      <c r="F11" s="54"/>
      <c r="G11" s="49">
        <f>E11*F11</f>
        <v>0</v>
      </c>
      <c r="V11" s="1"/>
    </row>
    <row r="12" spans="1:7" ht="12.75">
      <c r="A12" s="31">
        <v>2</v>
      </c>
      <c r="B12" s="32" t="s">
        <v>25</v>
      </c>
      <c r="C12" s="33" t="s">
        <v>48</v>
      </c>
      <c r="D12" s="32" t="s">
        <v>23</v>
      </c>
      <c r="E12" s="34">
        <v>39</v>
      </c>
      <c r="F12" s="55"/>
      <c r="G12" s="36">
        <f>ROUND((E12*F12),2)</f>
        <v>0</v>
      </c>
    </row>
    <row r="13" spans="1:7" ht="12.75">
      <c r="A13" s="31">
        <v>3</v>
      </c>
      <c r="B13" s="32" t="s">
        <v>35</v>
      </c>
      <c r="C13" s="33" t="s">
        <v>36</v>
      </c>
      <c r="D13" s="32" t="s">
        <v>23</v>
      </c>
      <c r="E13" s="34">
        <v>39</v>
      </c>
      <c r="F13" s="55"/>
      <c r="G13" s="36">
        <f>ROUND((E13*F13),2)</f>
        <v>0</v>
      </c>
    </row>
    <row r="14" spans="1:7" ht="12.75">
      <c r="A14" s="31">
        <v>4</v>
      </c>
      <c r="B14" s="32" t="s">
        <v>26</v>
      </c>
      <c r="C14" s="33" t="s">
        <v>27</v>
      </c>
      <c r="D14" s="32" t="s">
        <v>28</v>
      </c>
      <c r="E14" s="34">
        <v>289</v>
      </c>
      <c r="F14" s="55"/>
      <c r="G14" s="36">
        <f>ROUND((E14*F14),2)</f>
        <v>0</v>
      </c>
    </row>
    <row r="15" spans="1:7" ht="12.75">
      <c r="A15" s="56"/>
      <c r="B15" s="57" t="s">
        <v>15</v>
      </c>
      <c r="C15" s="58" t="s">
        <v>22</v>
      </c>
      <c r="D15" s="57"/>
      <c r="E15" s="59"/>
      <c r="F15" s="60"/>
      <c r="G15" s="61">
        <f>SUM(G11:G14)</f>
        <v>0</v>
      </c>
    </row>
    <row r="16" spans="1:7" ht="12.75">
      <c r="A16" s="31"/>
      <c r="B16" s="32"/>
      <c r="C16" s="33"/>
      <c r="D16" s="32"/>
      <c r="E16" s="34"/>
      <c r="F16" s="35"/>
      <c r="G16" s="36"/>
    </row>
    <row r="17" spans="1:7" ht="12.75">
      <c r="A17" s="37"/>
      <c r="B17" s="38" t="s">
        <v>19</v>
      </c>
      <c r="C17" s="39" t="s">
        <v>29</v>
      </c>
      <c r="D17" s="38"/>
      <c r="E17" s="40"/>
      <c r="F17" s="41"/>
      <c r="G17" s="42"/>
    </row>
    <row r="18" spans="1:7" ht="12.75">
      <c r="A18" s="31">
        <v>5</v>
      </c>
      <c r="B18" s="32" t="s">
        <v>30</v>
      </c>
      <c r="C18" s="33" t="s">
        <v>31</v>
      </c>
      <c r="D18" s="32" t="s">
        <v>23</v>
      </c>
      <c r="E18" s="34">
        <v>45.7</v>
      </c>
      <c r="F18" s="55"/>
      <c r="G18" s="36">
        <f>ROUND((E18*F18),2)</f>
        <v>0</v>
      </c>
    </row>
    <row r="19" spans="1:7" ht="12.75">
      <c r="A19" s="31">
        <v>6</v>
      </c>
      <c r="B19" s="32" t="s">
        <v>37</v>
      </c>
      <c r="C19" s="33" t="s">
        <v>38</v>
      </c>
      <c r="D19" s="32" t="s">
        <v>28</v>
      </c>
      <c r="E19" s="34">
        <v>238.6</v>
      </c>
      <c r="F19" s="55"/>
      <c r="G19" s="36">
        <f>ROUND((E19*F19),2)</f>
        <v>0</v>
      </c>
    </row>
    <row r="20" spans="1:7" ht="12.75">
      <c r="A20" s="31">
        <v>7</v>
      </c>
      <c r="B20" s="32" t="s">
        <v>41</v>
      </c>
      <c r="C20" s="33" t="s">
        <v>42</v>
      </c>
      <c r="D20" s="32" t="s">
        <v>28</v>
      </c>
      <c r="E20" s="34">
        <v>37.9</v>
      </c>
      <c r="F20" s="55"/>
      <c r="G20" s="36">
        <f>ROUND((E20*F20),2)</f>
        <v>0</v>
      </c>
    </row>
    <row r="21" spans="1:7" ht="26.25" customHeight="1">
      <c r="A21" s="31">
        <v>8</v>
      </c>
      <c r="B21" s="32" t="s">
        <v>43</v>
      </c>
      <c r="C21" s="33" t="s">
        <v>39</v>
      </c>
      <c r="D21" s="32" t="s">
        <v>28</v>
      </c>
      <c r="E21" s="34">
        <v>4.4</v>
      </c>
      <c r="F21" s="55"/>
      <c r="G21" s="36">
        <f>ROUND((E21*F21),2)</f>
        <v>0</v>
      </c>
    </row>
    <row r="22" spans="1:7" ht="26.25" customHeight="1">
      <c r="A22" s="31">
        <v>9</v>
      </c>
      <c r="B22" s="43">
        <v>582615</v>
      </c>
      <c r="C22" s="33" t="s">
        <v>45</v>
      </c>
      <c r="D22" s="32" t="s">
        <v>28</v>
      </c>
      <c r="E22" s="34">
        <v>8.1</v>
      </c>
      <c r="F22" s="55"/>
      <c r="G22" s="36">
        <f>ROUND((E22*F22),2)</f>
        <v>0</v>
      </c>
    </row>
    <row r="23" spans="1:7" ht="12.75">
      <c r="A23" s="56"/>
      <c r="B23" s="57" t="s">
        <v>19</v>
      </c>
      <c r="C23" s="58" t="s">
        <v>29</v>
      </c>
      <c r="D23" s="57"/>
      <c r="E23" s="59"/>
      <c r="F23" s="60"/>
      <c r="G23" s="61">
        <f>SUM(G18:G22)</f>
        <v>0</v>
      </c>
    </row>
    <row r="24" spans="1:7" ht="12.75">
      <c r="A24" s="31"/>
      <c r="B24" s="32"/>
      <c r="C24" s="33"/>
      <c r="D24" s="32"/>
      <c r="E24" s="34"/>
      <c r="F24" s="35"/>
      <c r="G24" s="36"/>
    </row>
    <row r="25" spans="1:7" ht="12.75">
      <c r="A25" s="37"/>
      <c r="B25" s="38" t="s">
        <v>32</v>
      </c>
      <c r="C25" s="39" t="s">
        <v>33</v>
      </c>
      <c r="D25" s="38"/>
      <c r="E25" s="40"/>
      <c r="F25" s="41"/>
      <c r="G25" s="42"/>
    </row>
    <row r="26" spans="1:7" ht="25.5">
      <c r="A26" s="31">
        <v>10</v>
      </c>
      <c r="B26" s="32" t="s">
        <v>44</v>
      </c>
      <c r="C26" s="33" t="s">
        <v>49</v>
      </c>
      <c r="D26" s="32" t="s">
        <v>24</v>
      </c>
      <c r="E26" s="34">
        <v>57</v>
      </c>
      <c r="F26" s="55"/>
      <c r="G26" s="36">
        <f>ROUND((E26*F26),2)</f>
        <v>0</v>
      </c>
    </row>
    <row r="27" spans="1:7" ht="12.75">
      <c r="A27" s="31">
        <v>11</v>
      </c>
      <c r="B27" s="32" t="s">
        <v>40</v>
      </c>
      <c r="C27" s="33" t="s">
        <v>50</v>
      </c>
      <c r="D27" s="32" t="s">
        <v>24</v>
      </c>
      <c r="E27" s="34">
        <v>190</v>
      </c>
      <c r="F27" s="55"/>
      <c r="G27" s="36">
        <f>ROUND((E27*F27),2)</f>
        <v>0</v>
      </c>
    </row>
    <row r="28" spans="1:7" ht="12.75">
      <c r="A28" s="56"/>
      <c r="B28" s="57" t="s">
        <v>32</v>
      </c>
      <c r="C28" s="58" t="s">
        <v>33</v>
      </c>
      <c r="D28" s="57"/>
      <c r="E28" s="59"/>
      <c r="F28" s="60"/>
      <c r="G28" s="61">
        <f>SUM(G26:G27)</f>
        <v>0</v>
      </c>
    </row>
    <row r="29" spans="1:7" ht="12.75">
      <c r="A29" s="31"/>
      <c r="B29" s="32"/>
      <c r="C29" s="33"/>
      <c r="D29" s="32"/>
      <c r="E29" s="34"/>
      <c r="F29" s="35"/>
      <c r="G29" s="36"/>
    </row>
    <row r="30" spans="1:7" ht="12.75">
      <c r="A30" s="70"/>
      <c r="B30" s="71"/>
      <c r="C30" s="72" t="s">
        <v>51</v>
      </c>
      <c r="D30" s="73"/>
      <c r="E30" s="74"/>
      <c r="F30" s="75"/>
      <c r="G30" s="76">
        <f>+G15+G23+G28</f>
        <v>0</v>
      </c>
    </row>
    <row r="31" spans="1:7" ht="12.75">
      <c r="A31" s="62"/>
      <c r="B31" s="63"/>
      <c r="C31" s="64" t="s">
        <v>52</v>
      </c>
      <c r="D31" s="63"/>
      <c r="E31" s="65"/>
      <c r="F31" s="66"/>
      <c r="G31" s="67">
        <f>G30*0.21</f>
        <v>0</v>
      </c>
    </row>
    <row r="32" spans="1:7" ht="12.75">
      <c r="A32" s="68"/>
      <c r="B32" s="69"/>
      <c r="C32" s="77" t="s">
        <v>53</v>
      </c>
      <c r="D32" s="78"/>
      <c r="E32" s="79"/>
      <c r="F32" s="80"/>
      <c r="G32" s="81">
        <f>G30+G31</f>
        <v>0</v>
      </c>
    </row>
  </sheetData>
  <sheetProtection password="DF52" sheet="1" objects="1" scenarios="1"/>
  <mergeCells count="1">
    <mergeCell ref="F7:G7"/>
  </mergeCells>
  <printOptions/>
  <pageMargins left="0.75" right="0.75" top="1" bottom="1" header="0" footer="0"/>
  <pageSetup fitToHeight="99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 Pavel</dc:creator>
  <cp:keywords/>
  <dc:description/>
  <cp:lastModifiedBy>miskova</cp:lastModifiedBy>
  <cp:lastPrinted>2014-03-07T13:32:24Z</cp:lastPrinted>
  <dcterms:created xsi:type="dcterms:W3CDTF">2012-07-13T12:45:29Z</dcterms:created>
  <dcterms:modified xsi:type="dcterms:W3CDTF">2014-03-12T13:33:47Z</dcterms:modified>
  <cp:category/>
  <cp:version/>
  <cp:contentType/>
  <cp:contentStatus/>
</cp:coreProperties>
</file>