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090" activeTab="0"/>
  </bookViews>
  <sheets>
    <sheet name="Rekapitulace" sheetId="1" r:id="rId1"/>
    <sheet name="SSZ" sheetId="2" r:id="rId2"/>
    <sheet name="SSZ správce" sheetId="3" r:id="rId3"/>
    <sheet name="SSZ El.instalace" sheetId="4" r:id="rId4"/>
    <sheet name="SO101" sheetId="5" r:id="rId5"/>
    <sheet name="Vedlejší rozpočtové náklady" sheetId="6" r:id="rId6"/>
  </sheets>
  <definedNames/>
  <calcPr fullCalcOnLoad="1"/>
</workbook>
</file>

<file path=xl/sharedStrings.xml><?xml version="1.0" encoding="utf-8"?>
<sst xmlns="http://schemas.openxmlformats.org/spreadsheetml/2006/main" count="1128" uniqueCount="472">
  <si>
    <t>REKAPITULACE OBJEKTŮ STAVBY A SOUPISŮ PRACÍ</t>
  </si>
  <si>
    <t>Kód:</t>
  </si>
  <si>
    <t>Stavba:</t>
  </si>
  <si>
    <t>Místo:</t>
  </si>
  <si>
    <t>Datum:</t>
  </si>
  <si>
    <t>Zadavatel:</t>
  </si>
  <si>
    <t>Projektant:</t>
  </si>
  <si>
    <t>Uchazeč:</t>
  </si>
  <si>
    <t>Kód</t>
  </si>
  <si>
    <t>Objekt, Soupis prací</t>
  </si>
  <si>
    <t>Cena s DPH [CZK]</t>
  </si>
  <si>
    <t>Typ</t>
  </si>
  <si>
    <t>Náklady stavby celkem</t>
  </si>
  <si>
    <t>Světelné signalizační zařízení</t>
  </si>
  <si>
    <t>Světelné signalizační zařízení-správce SSZ</t>
  </si>
  <si>
    <t>SSZ El.instalace</t>
  </si>
  <si>
    <t>_</t>
  </si>
  <si>
    <t>Vedlejší rozpočtové náklady</t>
  </si>
  <si>
    <t>Chrastava</t>
  </si>
  <si>
    <t>SOUPIS PRACÍ</t>
  </si>
  <si>
    <t>Objekt: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</si>
  <si>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</si>
  <si>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</si>
  <si>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</si>
  <si>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</si>
  <si>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</si>
  <si>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</si>
  <si>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</si>
  <si>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Náklady soupisu celkem</t>
  </si>
  <si>
    <t>D</t>
  </si>
  <si>
    <t>M</t>
  </si>
  <si>
    <t>Práce a dodávky M</t>
  </si>
  <si>
    <t>22-M</t>
  </si>
  <si>
    <t>Montáže technologických zařízení pro dopravní stavby</t>
  </si>
  <si>
    <t>K</t>
  </si>
  <si>
    <t>220830075</t>
  </si>
  <si>
    <t>Montáž pohyblivého třmenu návěstidla na výložníku</t>
  </si>
  <si>
    <t>kus</t>
  </si>
  <si>
    <t>PP</t>
  </si>
  <si>
    <t>220830076</t>
  </si>
  <si>
    <t>Práce vysokozdvižné plošiny</t>
  </si>
  <si>
    <t>hod</t>
  </si>
  <si>
    <t>220830077</t>
  </si>
  <si>
    <t>Doprava materiálu</t>
  </si>
  <si>
    <t>kpl</t>
  </si>
  <si>
    <t>Montáž sestaveného návěstidla jednokomorového na stožár</t>
  </si>
  <si>
    <t>CS ÚRS 2015 02</t>
  </si>
  <si>
    <t>Montáž sestaveného návěstidla včetně otevření a uvolnění paraboly, zatažení kabelu do stožáru, namontování návěstidla na stožár nebo výložník, zřízení kabelové formy, zapojení kabelu na svorkovnici ve stožáru a návěstidle, přezkoušení funkce návěstidla jednokomorového na stožár</t>
  </si>
  <si>
    <t>220960036</t>
  </si>
  <si>
    <t>Montáž sestaveného návěstidla dvoukomorového na stožár</t>
  </si>
  <si>
    <t>Montáž sestaveného návěstidla včetně otevření a uvolnění paraboly, zatažení kabelu do stožáru, namontování návěstidla na stožár nebo výložník, zřízení kabelové formy, zapojení kabelu na svorkovnici ve stožáru a návěstidle, přezkoušení funkce návěstidla dvoukomorového na stožár</t>
  </si>
  <si>
    <t>220960041</t>
  </si>
  <si>
    <t>Montáž sestaveného návěstidla tříkomorového na stožár</t>
  </si>
  <si>
    <t>Montáž sestaveného návěstidla včetně otevření a uvolnění paraboly, zatažení kabelu do stožáru, namontování návěstidla na stožár nebo výložník, zřízení kabelové formy, zapojení kabelu na svorkovnici ve stožáru a návěstidle, přezkoušení funkce návěstidla tříkomorového na stožár</t>
  </si>
  <si>
    <t>220960042</t>
  </si>
  <si>
    <t>Montáž sestaveného návěstidla tříkomorového na výložník</t>
  </si>
  <si>
    <t>Montáž sestaveného návěstidla včetně otevření a uvolnění paraboly, zatažení kabelu do stožáru, namontování návěstidla na stožár nebo výložník, zřízení kabelové formy, zapojení kabelu na svorkovnici ve stožáru a návěstidle, přezkoušení funkce návěstidla tříkomorového na výložník</t>
  </si>
  <si>
    <t>Smontování návěstidla jednokomorového (odpočtové návěstidlo) pro montáž na stožár</t>
  </si>
  <si>
    <t>Smontování dopravního návěstidla včetně sestavení návěstidla s elektrickým propojením, montáže upevňovací konzoly pro upevnění na stožár nebo montáže nosiče pro upevnění na výložník dvoukomorového pro montáž na stožár</t>
  </si>
  <si>
    <t>220960096</t>
  </si>
  <si>
    <t>Smontování návěstidla dvoukomorového pro montáž na stožár</t>
  </si>
  <si>
    <t>220960101</t>
  </si>
  <si>
    <t>Smontování návěstidla tříkomorového pro montáž na stožár</t>
  </si>
  <si>
    <t>Smontování dopravního návěstidla včetně sestavení návěstidla s elektrickým propojením, montáže upevňovací konzoly pro upevnění na stožár nebo montáže nosiče pro upevnění na výložník tříkomorového pro montáž na stožár</t>
  </si>
  <si>
    <t>220960102</t>
  </si>
  <si>
    <t>Smontování návěstidla tříkomorového vč. kontrastního rámu pro montáž na výložník</t>
  </si>
  <si>
    <t>Smontování dopravního návěstidla včetně sestavení návěstidla s kontrastním rámem, s elektrickým propojením, montáže upevňovací konzoly pro upevnění na stožár nebo montáže nosiče pro upevnění na výložník tříkomorového pro montáž na výložník</t>
  </si>
  <si>
    <t>220960113</t>
  </si>
  <si>
    <t>Montáž signalizačního zařízení pro nevidomé na návěstidlo</t>
  </si>
  <si>
    <t>220960120</t>
  </si>
  <si>
    <t>Montáž dopravního videodetektoru na výložník</t>
  </si>
  <si>
    <t>Montáž dopravního detektoru včetně rozměření a označení místa pro vyvrtání otvorů, vyvrtání otvorů, vyříznutí závitů, montáže skříňky se zapojením, nastavení a vyzkoušení, připojení uzemnění videodetektoru na výložník</t>
  </si>
  <si>
    <t>220960126</t>
  </si>
  <si>
    <t>Montáž tlačítka pro chodce na stožár</t>
  </si>
  <si>
    <t>Montáž doplňků na stožár včetně vyměření místa pro upevnění, vyvrtání děr pro upevnění a protažení kabelu, montáže tlačítka nebo spínače, zapojení na svorkovnici ve stožáru tlačítka pro chodce</t>
  </si>
  <si>
    <t>220960171</t>
  </si>
  <si>
    <t>Montáž skříňky ručního řízení pro režim provoz x bli ( RR ) na samostatný stožárek</t>
  </si>
  <si>
    <t>Montáž skříňky ručního řízení včetně naměření, označení a vyvrtání otvorů pro připevnění skříňky a kabelu, vyříznutí závitů, montáže skříňky a protažení kabelu, zapojení kabelu na svorkovnici, zhotovení kabelové formy, vyzkoušení funkce na samostatný stožárek</t>
  </si>
  <si>
    <t>405650001</t>
  </si>
  <si>
    <t>mikroprocesorový řadič pro přechod ma stožár včetně software, přepěťové ochrany III. stupně a ostatního příslušenství</t>
  </si>
  <si>
    <t>405650002</t>
  </si>
  <si>
    <t>tlačítko pro chodce</t>
  </si>
  <si>
    <t>405650003</t>
  </si>
  <si>
    <t>skříňka RŘ vybavená pouze pro "provoz x bli" instalovaná na samostatný stožárek</t>
  </si>
  <si>
    <t>405650004</t>
  </si>
  <si>
    <t>akust.náv.pro nevidomé SZN-1</t>
  </si>
  <si>
    <t>405650005</t>
  </si>
  <si>
    <t>jednotka JAZS-1</t>
  </si>
  <si>
    <t>405650006</t>
  </si>
  <si>
    <t>přijímač BPN-1</t>
  </si>
  <si>
    <t>405650009</t>
  </si>
  <si>
    <t xml:space="preserve">kamera videodetekce </t>
  </si>
  <si>
    <t>405650010</t>
  </si>
  <si>
    <t>karta videodetekce</t>
  </si>
  <si>
    <t>odpočtové náv. s grafickým znázorněním vyklizovací doby přechodu 1x210 mm vč. mont. přísl.</t>
  </si>
  <si>
    <t>405650011</t>
  </si>
  <si>
    <t>chodecké náv. 2x210 mm vč. mont. přísl.</t>
  </si>
  <si>
    <t>405650012</t>
  </si>
  <si>
    <t>třísvět. náv.  na stož., 210 mm vč. mont. přísl.bez symb.</t>
  </si>
  <si>
    <t>405650013</t>
  </si>
  <si>
    <t>třísvět. náv. na výl.,300 mm vč. mont. přísl. a kontrastního rámu, bez symb.</t>
  </si>
  <si>
    <t>220960181</t>
  </si>
  <si>
    <t>Montáž řadiče pro přechod do šesti světelných skupin</t>
  </si>
  <si>
    <t>Montáž řadiče včetně usazení, zatažení kabelů do řadiče, připojení uzemnění do šesti světelných skupin</t>
  </si>
  <si>
    <t>220960191</t>
  </si>
  <si>
    <t>Regulace a aktivace jedné signální skupiny s použitím montážní plošiny</t>
  </si>
  <si>
    <t>Regulace a aktivace včetně nastavení dalších programů řadiče podle požadavků investora, přezkoušení, nastavení a úpravy jedné signální skupiny, úpravy programu, nastavení regulačních odporů, uvedení komplexního zařízení s dopravními značkami do činnosti, provedení koordinace mezi jednotlivými křižovatkami jedné signální skupiny s použitím montážní plošiny</t>
  </si>
  <si>
    <t>220960197</t>
  </si>
  <si>
    <t>Regulace a aktivace každé další signální skupiny bez použití montážní plošiny</t>
  </si>
  <si>
    <t>Regulace a aktivace včetně nastavení dalších programů řadiče podle požadavků investora, přezkoušení, nastavení a úpravy jedné signální skupiny, úpravy programu, nastavení regulačních odporů, uvedení komplexního zařízení s dopravními značkami do činnosti, provedení koordinace mezi jednotlivými křižovatkami každé další signální skupiny bez použití montážní plošiny</t>
  </si>
  <si>
    <t>Doplnění řadiče a aktivace spínání doplňkového osvětlení přechodu</t>
  </si>
  <si>
    <t xml:space="preserve">Doplnění řadiče a aktivace spínání doplňkového osvětlení přechodu ve vazbě na provoz SSZ (bli) a sepnutí VO. </t>
  </si>
  <si>
    <t>220960301</t>
  </si>
  <si>
    <t>Příprava ke komplexnímu vyzkoušení křižovatky s MR řadičem za první signální skupinu</t>
  </si>
  <si>
    <t>Příprava ke komplexnímu vyzkoušení křižovatky s mikroprocesorovým řadičem MR za první signální skupinu</t>
  </si>
  <si>
    <t>220960311</t>
  </si>
  <si>
    <t>Komplexní vyzkoušení křižovatky s MR řadičem před uvedením zařízení do provozu do 5 signál skupin</t>
  </si>
  <si>
    <t>Komplexní vyzkoušení křižovatky s mikroprocesorovým řadičem MR před uvedením zařízení do provozu do pěti signálních skupin</t>
  </si>
  <si>
    <t>220960313</t>
  </si>
  <si>
    <t>Zpracování dopravního řešení SSZ včetně odladění</t>
  </si>
  <si>
    <t>220960315</t>
  </si>
  <si>
    <t>Vyhodnocení zkušebního provozu a zpracování čistopisu DŘ</t>
  </si>
  <si>
    <t>220960422</t>
  </si>
  <si>
    <t>Uvedení zařízení SSZ do provozu po přepnutí na blikající žlutou</t>
  </si>
  <si>
    <t>Uvedení do provozu silniční signalizační zařízení po přepnutí na blikající žlutou</t>
  </si>
  <si>
    <t>220960314</t>
  </si>
  <si>
    <t>Naprogramování dopravního řešení SSZ do řadiče</t>
  </si>
  <si>
    <t>Podružný materiál k montáži</t>
  </si>
  <si>
    <t>HSV</t>
  </si>
  <si>
    <t>Práce a dodávky HSV</t>
  </si>
  <si>
    <t>1</t>
  </si>
  <si>
    <t>Zemní práce</t>
  </si>
  <si>
    <t>131301201</t>
  </si>
  <si>
    <t>Hloubení jam zapažených v hornině tř. 4 objemu do 100 m3</t>
  </si>
  <si>
    <t>m3</t>
  </si>
  <si>
    <t>Hloubení zapažených jam a zářezů s urovnáním dna do předepsaného profilu a spádu v hornině tř. 4 do 100 m3</t>
  </si>
  <si>
    <t>2</t>
  </si>
  <si>
    <t>Zakládání</t>
  </si>
  <si>
    <t>275313711</t>
  </si>
  <si>
    <t>Základové patky z betonu tř. C 20/25</t>
  </si>
  <si>
    <t>Základy z betonu prostého patky a bloky z betonu kamenem neprokládaného tř. C 20/25</t>
  </si>
  <si>
    <t>PSV</t>
  </si>
  <si>
    <t>Práce a dodávky PSV</t>
  </si>
  <si>
    <t>742</t>
  </si>
  <si>
    <t>Elektromontáže - rozvodný systém</t>
  </si>
  <si>
    <t>743</t>
  </si>
  <si>
    <t>Elektromontáže - hrubá montáž</t>
  </si>
  <si>
    <t>743112120</t>
  </si>
  <si>
    <t>pokládka T-kus segment., redukcí a spojek</t>
  </si>
  <si>
    <t>ks</t>
  </si>
  <si>
    <t>744</t>
  </si>
  <si>
    <t>Elektromontáže - rozvody vodičů měděných</t>
  </si>
  <si>
    <t>744733611</t>
  </si>
  <si>
    <t>Montáž kabel Cu sdělovací koaxiální 50-1,50, 75-3,70 volně</t>
  </si>
  <si>
    <t>m</t>
  </si>
  <si>
    <t>Montáž kabelů měděných návěstních, ovládacích nebo sdělovacích bez ukončení uložených volně koaxiálních, typ VCCOY, VCCPY, VCEHSE, VCEHSY, VCEOD, VCEOY, VCEPY, VCEUE, VCEUY, VLEDDS, VLEDY, VLEOY, VLEPY 50-1,50 až 7,25, 75-3,70 až 7,25</t>
  </si>
  <si>
    <t>746</t>
  </si>
  <si>
    <t>Elektromontáže - soubory pro vodiče</t>
  </si>
  <si>
    <t>Ukončení šňůra 5x0,5 až 10 mm2 se zapojením</t>
  </si>
  <si>
    <t>Ukončení šnůř se zapojením počtu a průřezu žil 5x0,5 až 10 mm2</t>
  </si>
  <si>
    <t>746315300</t>
  </si>
  <si>
    <t>Ukončení šňůra 5x0,5 až 4 mm2 se zapojením</t>
  </si>
  <si>
    <t>Ukončení šnůř se zapojením počtu a průřezu žil 5x0,5 až 4 mm2</t>
  </si>
  <si>
    <t>746317100</t>
  </si>
  <si>
    <t>Ukončení šňůra 24x0,5 až 2,5 mm2 se zapojením</t>
  </si>
  <si>
    <t>Ukončení šnůř se zapojením počtu a průřezu žil 24x0,5 až 2,5 mm2</t>
  </si>
  <si>
    <t>21-M</t>
  </si>
  <si>
    <t>Elektromontáže</t>
  </si>
  <si>
    <t>210050841</t>
  </si>
  <si>
    <t>Číslování sloupu barvou</t>
  </si>
  <si>
    <t>Ostatní práce na vzdušném vedení číslování sloupů barvou</t>
  </si>
  <si>
    <t>246215100</t>
  </si>
  <si>
    <t>barva syntetická bílá 0100 S 2000 SYNOREX (á 10 kg)</t>
  </si>
  <si>
    <t>kg</t>
  </si>
  <si>
    <t>Barvy a emaily syntetické s obsahem oleje barva syntetická základní antikorozní SYNOREX  PRIMER 0100 bílá                 S 2000  bal.10 kg</t>
  </si>
  <si>
    <t>354418600</t>
  </si>
  <si>
    <t>svorka SJ 1 k jímací tyči-4 šrouby</t>
  </si>
  <si>
    <t>součásti pro hromosvody a uzemňování svorky FeZn SJ 1 k jímací tyči-4 šrouby</t>
  </si>
  <si>
    <t>354410730</t>
  </si>
  <si>
    <t>drát průměr 10 mm FeZn</t>
  </si>
  <si>
    <t>součásti pro hromosvody a uzemňování vodiče  svodů dráty FeZn drát průměr 10 mm FeZn  1 kg=1,61m</t>
  </si>
  <si>
    <t>P</t>
  </si>
  <si>
    <t>Poznámka k položce:
Hmotnost: 0,62 kg/m</t>
  </si>
  <si>
    <t>Elektroměrový celoplastový pilíř - set s podstavcem vč.výzbroje</t>
  </si>
  <si>
    <t>210220020</t>
  </si>
  <si>
    <t>Montáž uzemňovacího vedení vodičů FeZn pomocí svorek v zemi páskou do 120 mm2 ve městské zástavbě</t>
  </si>
  <si>
    <t>Montáž uzemňovacího vedení s upevněním, propojením a připojením pomocí svorek v zemi s izolací spojů vodičů FeZn páskou průřezu do 120 mm2 v městské zástavbě</t>
  </si>
  <si>
    <t>210220022</t>
  </si>
  <si>
    <t>Montáž uzemňovacího vedení vodičů FeZn pomocí svorek v zemi drátem do 10 mm ve městské zástavbě</t>
  </si>
  <si>
    <t>Montáž uzemňovacího vedení s upevněním, propojením a připojením pomocí svorek v zemi s izolací spojů vodičů FeZn drátem nebo lanem průměru do 10 mm v městské zástavbě</t>
  </si>
  <si>
    <t>345713510</t>
  </si>
  <si>
    <t>trubka elektroinstalační ohebná Kopoflex, HDPE+LDPE KF 09050</t>
  </si>
  <si>
    <t>materiál úložný elektroinstalační trubky elektroinstalační ohebné, KOPOFLEX, dvouplášťové HDPE+LDPE svitek 50 m se zatahovacím drátem a spojkou ČSN EN 50086-2-4 KF 09050   50 mm</t>
  </si>
  <si>
    <t>Poznámka k položce:
EAN 8595057698178</t>
  </si>
  <si>
    <t>210802174.P</t>
  </si>
  <si>
    <t>Montáž měděných vodičů CMSM, A03VV, AO5, CGLU, CYH, CYLY, HO3VV, HO5 7x1,50 mm2 uložených pevně</t>
  </si>
  <si>
    <t>Montáž izolovaných vodičů, šňůr a kabelů měděných do 1 kV uložených pevně CMSM, AO3VV, AO5, CGLU, CYH, CYLY, HO3VV, HO5, do 1 kV, počtu a průřezu žil 7  x  1,50 mm2</t>
  </si>
  <si>
    <t>Montáž měděných vodičů CYKY 4x10mm uložených volně</t>
  </si>
  <si>
    <t>Montáž měděných vodičů CYKY uložených volně</t>
  </si>
  <si>
    <t>Montáž měděných vodičů CYKY 3 až 24x2,5mm uložených volně</t>
  </si>
  <si>
    <t>341433060</t>
  </si>
  <si>
    <t>šňůra s Cu jádrem stíněná CMSM 5x1,50 mm2</t>
  </si>
  <si>
    <t>vodiče izolované s měděným jádrem šňůry s měděným jádrem šňůry stíněné pro 300/500 V CMSM,  PN-KV-072-03 CMSM 5 x 1,50</t>
  </si>
  <si>
    <t>Poznámka k položce:
obsah kovu [kg/m], Cu =0,074, Al =0</t>
  </si>
  <si>
    <t>pomocné lanko pro převěs - vč.ukotvovacích prvků</t>
  </si>
  <si>
    <t>kabel koaxiální PRG7 Cu Pe (75 Ohm/7mm)</t>
  </si>
  <si>
    <t>kabel silový s Cu jádrem CYKY 4x10 mm2</t>
  </si>
  <si>
    <t>Kabely silové s měděným jádrem pro jmenovité napětí 750 V CYKY   4 x  10</t>
  </si>
  <si>
    <t>kabel silový s Cu jádrem CYKY 19x1,5 mm2</t>
  </si>
  <si>
    <t>Kabely silové s měděným jádrem pro jmenovité napětí 750 V CYKY   19 x  1,5</t>
  </si>
  <si>
    <t>341111650</t>
  </si>
  <si>
    <t>kabel silový s Cu jádrem CYKY 24x1,5 mm2</t>
  </si>
  <si>
    <t>Kabely silové s měděným jádrem pro jmenovité napětí 750 V CYKY   PN-KV-061-00 24 x  1,5</t>
  </si>
  <si>
    <t>Poznámka k položce:
obsah kovu [kg/m], Cu =0,353, Al =0</t>
  </si>
  <si>
    <t>404404452201</t>
  </si>
  <si>
    <t>Nástavec pro dopravní značku</t>
  </si>
  <si>
    <t>000105031</t>
  </si>
  <si>
    <t>štítek kabelový s tiskem</t>
  </si>
  <si>
    <t xml:space="preserve">ks   </t>
  </si>
  <si>
    <t>210950102</t>
  </si>
  <si>
    <t>Označení zemnícího pásku</t>
  </si>
  <si>
    <t>210950201</t>
  </si>
  <si>
    <t>Příplatek na zatahování kabelů hmotnosti do 0,75 kg do tvárnicových tras a kolektorů</t>
  </si>
  <si>
    <t>Ostatní práce při montáži vodičů, šňůr a kabelů Příplatek k cenám za zatahování kabelů do tvárnicových tras s komorami nebo do kolektorů hmotnosti kabelů do 0,75 kg</t>
  </si>
  <si>
    <t>220182021</t>
  </si>
  <si>
    <t>Uložení HDPE trubky do výkopu včetně fixace</t>
  </si>
  <si>
    <t>Uložení trubky HDPE do výkopu včetně fixace</t>
  </si>
  <si>
    <t>000103710</t>
  </si>
  <si>
    <t>svorka zemnicí SR 02 (pásek-pásek)</t>
  </si>
  <si>
    <t>000103709</t>
  </si>
  <si>
    <t>svorka zemnicí SR 03 (pásek-drát)</t>
  </si>
  <si>
    <t>354420620</t>
  </si>
  <si>
    <t>pás zemnící 30 x 4 mm FeZn</t>
  </si>
  <si>
    <t>Součásti pro hromosvody a uzemňování zemniče pásy zemnící 30 x 4 mm FeZn</t>
  </si>
  <si>
    <t>590711140</t>
  </si>
  <si>
    <t>pěna pistolová PRO70, FM370  880 ml</t>
  </si>
  <si>
    <t>těsnící  systémy fasád systém pro připojovací spáry otvorových výplní pěny polyuretanové FM370 pistolová pěna PRO70 880 ml</t>
  </si>
  <si>
    <t>316316741121</t>
  </si>
  <si>
    <t>dvířka na stožár chodecký</t>
  </si>
  <si>
    <t>316316741122</t>
  </si>
  <si>
    <t>dvířka na stožár výložníkový</t>
  </si>
  <si>
    <t xml:space="preserve">stožár pro RŘ, </t>
  </si>
  <si>
    <t>316741124</t>
  </si>
  <si>
    <t>316741125</t>
  </si>
  <si>
    <t>základový rám pod stožár</t>
  </si>
  <si>
    <t>220261610</t>
  </si>
  <si>
    <t>Zhotovení otvorů do 20mm ve stožáru SSZ</t>
  </si>
  <si>
    <t>220300645</t>
  </si>
  <si>
    <t>Ukončení koaxiálního kabelu VCCJE-R-75</t>
  </si>
  <si>
    <t>4044044044523</t>
  </si>
  <si>
    <t>Upevňovací konstrukce pro dopravní značku</t>
  </si>
  <si>
    <t>Dopravní značka IP6 reflex</t>
  </si>
  <si>
    <t>220900507</t>
  </si>
  <si>
    <t>Montáž konektoru N na koaxiální kabel</t>
  </si>
  <si>
    <t>Montáž prvků pro traťový rádiový systém konektoru N na koaxiální kabel</t>
  </si>
  <si>
    <t>220960002</t>
  </si>
  <si>
    <t>Montáž stožáru nebo sloupku přímého na základovém rámu</t>
  </si>
  <si>
    <t>Montáž stožáru nebo sloupku včetně postavení stožáru, usazení nebo zabetonování základu, zatažení kabelu do stožáru, připojení kabelu, připojení uzemnění přímého na základovém rámu</t>
  </si>
  <si>
    <t>220960003</t>
  </si>
  <si>
    <t>Montáž stožáru nebo sloupku výložníkového zapušťěného</t>
  </si>
  <si>
    <t>Montáž stožáru nebo sloupku včetně postavení stožáru, usazení nebo zabetonování základu, zatažení kabelu do stožáru, připojení kabelu, připojení uzemnění přímého vyložníkového zapuštěného</t>
  </si>
  <si>
    <t>220960005</t>
  </si>
  <si>
    <t>Montáž výložníku na stožár</t>
  </si>
  <si>
    <t>Montáž stožáru nebo sloupku včetně postavení stožáru, usazení nebo zabetonování základu, zatažení kabelu do stožáru, připojení kabelu, připojení uzemnění příslušenství na stožár výložníku</t>
  </si>
  <si>
    <t>220960021</t>
  </si>
  <si>
    <t>Montáž svorkovnice stožárové</t>
  </si>
  <si>
    <t>Montáž stožárové svorkovnice s připevněním</t>
  </si>
  <si>
    <t>220960133</t>
  </si>
  <si>
    <t>Zapojení stožárové svorkovnice do 19 žil</t>
  </si>
  <si>
    <t>220960134</t>
  </si>
  <si>
    <t>Zapojení stožárové svorkovnice do 34 žil</t>
  </si>
  <si>
    <t>220960156</t>
  </si>
  <si>
    <t>Montáž upevňovací soupravy dopravních značek na stožár</t>
  </si>
  <si>
    <t>Montáž skříňky ručního řízení ( RR ) na stožárek</t>
  </si>
  <si>
    <t>Montáž skříňky ručního řízení včetně naměření, označení a vyvrtání otvorů pro připevnění skříňky a kabelu, vyříznutí závitů, montáže skříňky a protažení kabelu, zapojení kabelu na svorkovnici, zhotovení kabelové formy, vyzkoušení funkce</t>
  </si>
  <si>
    <t>345713594</t>
  </si>
  <si>
    <t>T kus 50/50/50</t>
  </si>
  <si>
    <t>345713596</t>
  </si>
  <si>
    <t>spojky DN 50</t>
  </si>
  <si>
    <t>405650008</t>
  </si>
  <si>
    <t>stožárová svorkovnice WAGO</t>
  </si>
  <si>
    <t>46-M</t>
  </si>
  <si>
    <t>Zemní práce při extr.mont.pracích</t>
  </si>
  <si>
    <t>460010024</t>
  </si>
  <si>
    <t>Vytyčení trasy vedení kabelového podzemního v zastavěném prostoru</t>
  </si>
  <si>
    <t>km</t>
  </si>
  <si>
    <t>Vytyčení trasy vedení kabelového (podzemního) v zastavěném prostoru</t>
  </si>
  <si>
    <t>460150144</t>
  </si>
  <si>
    <t>Hloubení kabelových zapažených i nezapažených rýh ručně š 35 cm, hl 60 cm, v hornině tř 4</t>
  </si>
  <si>
    <t>Hloubení zapažených i nezapažených kabelových rýh ručně včetně urovnání dna s přemístěním výkopku do vzdálenosti 3 m od okraje jámy nebo naložením na dopravní prostředek šířky 35 cm, hloubky 60 cm, v hornině třídy 4</t>
  </si>
  <si>
    <t>460421141.P</t>
  </si>
  <si>
    <t>Lože kabelů písek, štěrkopísek tl 10 cm nad kabel, beton nebo plast deska 50x25 cm, š lože do 35 cm</t>
  </si>
  <si>
    <t>Kabelové lože včetně podsypu, zhutnění a urovnání povrchu z písku nebo štěrkopísku tloušťky 10 cm nad kabel zakryté betonovými nebo plastovými deskami vel. 50 x 25 cm, šířky lože do 35 cm</t>
  </si>
  <si>
    <t>000112187</t>
  </si>
  <si>
    <t>deska zákrytová PVC 200x1000x2-CWS s potiskem</t>
  </si>
  <si>
    <t>deska zákrytová PVC 200x1000x2-CWS potisk</t>
  </si>
  <si>
    <t>460560024</t>
  </si>
  <si>
    <t>Zásyp rýh ručně šířky 40 cm, hloubky 40 cm, z horniny třídy 4</t>
  </si>
  <si>
    <t>Zásyp kabelových rýh ručně včetně zhutnění a uložení výkopku do vrstev a urovnání povrchu šířky 40 cm hloubky 40 cm, v hornině třídy 4</t>
  </si>
  <si>
    <t>404452600</t>
  </si>
  <si>
    <t>páska upínací  Bandimex 12,7 x 0,75 mm (50 m)</t>
  </si>
  <si>
    <t>Výrobky a tabule orientační pro návěstí a zabezpečovací zařízení silniční značky dopravní svislé Bandimex - montáž na sloupy upínací páska 12,7 x 0,75 mm (50 m)</t>
  </si>
  <si>
    <t>404452610</t>
  </si>
  <si>
    <t>spona upínací Bandimex 12,7 mm  (bal. 100 kusů)</t>
  </si>
  <si>
    <t>100 kus</t>
  </si>
  <si>
    <t>Výrobky a tabule orientační pro návěstí a zabezpečovací zařízení silniční značky dopravní svislé Bandimex - montáž na sloupy spony 12,7 mm  (bal. 100 kusů)</t>
  </si>
  <si>
    <t>460600061</t>
  </si>
  <si>
    <t>Odvoz suti a vybouraných hmot do 1 km</t>
  </si>
  <si>
    <t>t</t>
  </si>
  <si>
    <t>Přemístění (odvoz) horniny, suti a vybouraných hmot odvoz suti a vybouraných hmot do 1 km</t>
  </si>
  <si>
    <t>460600071</t>
  </si>
  <si>
    <t>Příplatek k odvozu suti a vybouraných hmot za každý další 1 km</t>
  </si>
  <si>
    <t>Přemístění (odvoz) horniny, suti a vybouraných hmot odvoz suti a vybouraných hmot Příplatek k ceně za každý další i započatý 1 km</t>
  </si>
  <si>
    <t>Demontáž stožáru vč.práce jeřábu</t>
  </si>
  <si>
    <t>Bourání betonového základu</t>
  </si>
  <si>
    <t>Manipulace se stávajícím kabelovým vedením</t>
  </si>
  <si>
    <t>58-M</t>
  </si>
  <si>
    <t>Revize vyhrazených technických zařízení</t>
  </si>
  <si>
    <t>OST</t>
  </si>
  <si>
    <t>Ostatní</t>
  </si>
  <si>
    <t>000010901.P</t>
  </si>
  <si>
    <t>Inženýrská činnost při realizaci stavby</t>
  </si>
  <si>
    <t>Projektové práce, inženýrská a kompletační činnost ostatní práce - inženýrská činnost při realizaci stavby</t>
  </si>
  <si>
    <t>VRN</t>
  </si>
  <si>
    <t>VRN1</t>
  </si>
  <si>
    <t>Průzkumné, geodetické a projektové práce</t>
  </si>
  <si>
    <t>14</t>
  </si>
  <si>
    <t>012103000</t>
  </si>
  <si>
    <t>Geodetické práce před výstavbou - vytýčení hranic pozemků a IS</t>
  </si>
  <si>
    <t>Průzkumné, geodetické a projektové práce geodetické práce před výstavbou</t>
  </si>
  <si>
    <t>15</t>
  </si>
  <si>
    <t>012203000</t>
  </si>
  <si>
    <t>Geodetické práce při provádění stavby</t>
  </si>
  <si>
    <t>Průzkumné, geodetické a projektové práce geodetické práce při provádění stavby</t>
  </si>
  <si>
    <t>9</t>
  </si>
  <si>
    <t>012303000</t>
  </si>
  <si>
    <t>Geodetické práce po výstavbě, geometrický plán, trvalé zábory a věcná břemena IS</t>
  </si>
  <si>
    <t>Průzkumné, geodetické a projektové práce geodetické práce po výstavbě</t>
  </si>
  <si>
    <t>10</t>
  </si>
  <si>
    <t>013244000</t>
  </si>
  <si>
    <t>Dokumentace pro provádění stavby</t>
  </si>
  <si>
    <t>Průzkumné, geodetické a projektové práce projektové práce dokumentace stavby (výkresová a textová) pro provádění stavby</t>
  </si>
  <si>
    <t>11</t>
  </si>
  <si>
    <t>013254000</t>
  </si>
  <si>
    <t>Dokumentace skutečného provedení stavby</t>
  </si>
  <si>
    <t>Průzkumné, geodetické a projektové práce projektové práce dokumentace stavby (výkresová a textová) skutečného provedení stavby</t>
  </si>
  <si>
    <t>VRN3</t>
  </si>
  <si>
    <t>Zařízení staveniště</t>
  </si>
  <si>
    <t>12</t>
  </si>
  <si>
    <t>031203000</t>
  </si>
  <si>
    <t>Terénní úpravy pro zařízení staveniště</t>
  </si>
  <si>
    <t>Zařízení staveniště související (přípravné) práce terénní úpravy pro zařízení staveniště</t>
  </si>
  <si>
    <t>7</t>
  </si>
  <si>
    <t>034403000</t>
  </si>
  <si>
    <t>Dopravní značení na staveništi</t>
  </si>
  <si>
    <t>6</t>
  </si>
  <si>
    <t>034503000</t>
  </si>
  <si>
    <t>Informační tabule na staveništi</t>
  </si>
  <si>
    <t>Zařízení staveniště zabezpečení staveniště informační tabule</t>
  </si>
  <si>
    <t>8</t>
  </si>
  <si>
    <t>039203000</t>
  </si>
  <si>
    <t>Úprava terénu po zrušení zařízení staveniště</t>
  </si>
  <si>
    <t>Zařízení staveniště zrušení zařízení staveniště úprava terénu</t>
  </si>
  <si>
    <t>VRN4</t>
  </si>
  <si>
    <t>Inženýrská činnost</t>
  </si>
  <si>
    <t>13</t>
  </si>
  <si>
    <t>041103000</t>
  </si>
  <si>
    <t>Autorský dozor projektanta</t>
  </si>
  <si>
    <t>Inženýrská činnost dozory autorský dozor projektanta</t>
  </si>
  <si>
    <t>SSZ – Semafor pro přechod v Pobřežní ulici</t>
  </si>
  <si>
    <t>SSZ</t>
  </si>
  <si>
    <t>stožár výložníkový lehký vč. výložníku 2,5m</t>
  </si>
  <si>
    <t>113106125</t>
  </si>
  <si>
    <t>Rozebrání dlažeb komunikací pro pěší ze zámkových dlaždic pro další použití</t>
  </si>
  <si>
    <t>m2</t>
  </si>
  <si>
    <t>Rozebrání dlažby chodníku nad základy nových stožárů SSZ a rušených stávajících stožárů VO přechodu</t>
  </si>
  <si>
    <t>113202111</t>
  </si>
  <si>
    <t>Vytrhání obrub krajníků obrubníků stojatých</t>
  </si>
  <si>
    <t>Vytrhání stávajícího sadového obrubníku v místě rozšíření chodníku</t>
  </si>
  <si>
    <t>113107142</t>
  </si>
  <si>
    <t>Odstranění asfaltového krytu tl 100 mm  pl do 50 m2</t>
  </si>
  <si>
    <t>Vybourání krytu vozovky v místě nového sloupku SSZ č. 1, včetně odvozu na skládku</t>
  </si>
  <si>
    <t>171201211</t>
  </si>
  <si>
    <t>Poplatek za uložení odpadu ze sypaniny na skládce (skládkovné)</t>
  </si>
  <si>
    <t>Uložení zpětně nepoužitelného materiálu ze zemních prací na komunikacích</t>
  </si>
  <si>
    <t>122202203</t>
  </si>
  <si>
    <t>Odkopávky a prokopávky nezapažené pro silnice objemu do 50 m3 v hornině tř. 3</t>
  </si>
  <si>
    <t xml:space="preserve">Odkopávka zeminy v místě rozšíření chodníku </t>
  </si>
  <si>
    <t>130001101</t>
  </si>
  <si>
    <t>Příplatek za ztížení vykopávky v blízkosti podzemního vedení</t>
  </si>
  <si>
    <t>181951102</t>
  </si>
  <si>
    <t>Úprava pláně vyrovnáním výškových rozdílů v hornině tř. 1 až 4 se zhutněním</t>
  </si>
  <si>
    <t>Zemní pláň pod rozšířeným chodníkem, EDEF 30 Mpa</t>
  </si>
  <si>
    <t>Komunikace pozemní</t>
  </si>
  <si>
    <t>564861114</t>
  </si>
  <si>
    <t>Podklad ze štěrkodrtě ŠD tl 220 mm</t>
  </si>
  <si>
    <t>Podklad v místě nového sloupku SSZ č. 1</t>
  </si>
  <si>
    <t>567122112</t>
  </si>
  <si>
    <t>Podklad ze směsi stmelené cementem SC bez dilatačních spár, s rozprostřením a zhutněním SC C 8/10 (KSC I), po zhutnění tl. 130 mm</t>
  </si>
  <si>
    <t>573231111</t>
  </si>
  <si>
    <t>Postřik spojovací emulzní s modifikovaným asfaltem 0,3 kg/m2</t>
  </si>
  <si>
    <t>565145111</t>
  </si>
  <si>
    <t>Asfaltový beton vrstva podkladní ACP 16 (obalované kamenivo OKS) tl 60 mm š do 3 m</t>
  </si>
  <si>
    <t>577155132</t>
  </si>
  <si>
    <t>Asfaltový beton vrstva ložní ACL 16 (ABH) s rozprostřením a zhutněním z modifikovaného asfaltu v pruhu šířky do 3 m, po zhutnění tl. 60 mm</t>
  </si>
  <si>
    <t>577134111</t>
  </si>
  <si>
    <t>Asfaltový beton vrstva obrusná ACO 11 (ABS) tř. I tl 40 mm š do 3 m z nemodifikovaného asfaltu</t>
  </si>
  <si>
    <t>Obrusná vrstva v místě nového sloupku SSZ č. 1</t>
  </si>
  <si>
    <t>564231111</t>
  </si>
  <si>
    <t>Podklad ze štěrkopísku 0-8 mm, tl 100 mm</t>
  </si>
  <si>
    <t>Podklad v místě rozšíření chodníku</t>
  </si>
  <si>
    <t>564871111</t>
  </si>
  <si>
    <t>Podklad z kameniva  drceného vel. 0-63 mm tl 250 mm</t>
  </si>
  <si>
    <t>Podklad z kameniva  drceného vel. 8-16 mm tl 50 mm</t>
  </si>
  <si>
    <t>Podklad z kameniva  drceného vel. 4-8 mm tl 30 mm</t>
  </si>
  <si>
    <t>Kladecí vrstva</t>
  </si>
  <si>
    <t>596211114</t>
  </si>
  <si>
    <t>Kladení dlažby z betonových zámkových dlaždic komunikací pro pěší s ložem z kameniva těženého nebo drceného tl. do 40 mm, s vyplněním spár s dvojitým hutněním, vibrováním a se smetením přebytečného materiálu na krajnici tl. 60 mm skupiny A, pro plochy Příplatek k cenám dvou barev za dlažbu z prvků</t>
  </si>
  <si>
    <t>Rozšíření chodníku, včetně rezervy na doplnění poškozené dlažby v místě stávajících sloupů VO a doplnění reliéfní dlažby</t>
  </si>
  <si>
    <t>592453081</t>
  </si>
  <si>
    <t>Dlažba betonová, shodná se stávajícím provedením chodníku</t>
  </si>
  <si>
    <t>Rozšíření chodníku, včetně rezervy na doplnění poškozené dlažby v místě stávajících sloupů VO</t>
  </si>
  <si>
    <t>592453101</t>
  </si>
  <si>
    <t>Dlažba desková betonová se speciální hmatovou úpravou (reliéfní povrch) pro zrakově postižené shodná se stávajícím typem, barevná</t>
  </si>
  <si>
    <t>Doplnění signálních a varovných pásů, včetně výměny poškozených dílů</t>
  </si>
  <si>
    <t>592453102</t>
  </si>
  <si>
    <t>Dlažba desková betonová hladká pro pro lemování signálních pásů pro zrakově postižené 25,5x25,5x6 cm šedivá</t>
  </si>
  <si>
    <t>Doplnění lemů signálních a varovných pásů</t>
  </si>
  <si>
    <t>Ostatní konstrukce a práce - bourání</t>
  </si>
  <si>
    <t>914111111</t>
  </si>
  <si>
    <t>Montáž svislé dopravní značky do velikosti 1 m2 objímkami na sloupek nebo konzolu</t>
  </si>
  <si>
    <t>Přemístění SDZ P2 na sloup VO</t>
  </si>
  <si>
    <t>913121111</t>
  </si>
  <si>
    <t>Montáž a pronájem dočasné dopravní značky kompletní základní</t>
  </si>
  <si>
    <t>Přechodné dopravní značení A10, doba osazení 180 dní, včetně upevňovacích a nosných prvků</t>
  </si>
  <si>
    <t>915111121</t>
  </si>
  <si>
    <t>Vodorovné dopravní značení šířky 125 mm bílou barvou dělící čáry přerušované/plné</t>
  </si>
  <si>
    <t>Doplnění VDZ v prostoru křižovatky Bílokostelecká</t>
  </si>
  <si>
    <t>915121111</t>
  </si>
  <si>
    <t>Vodorovné dopravní značení šířky 500 mm bílou barvou stopčáry</t>
  </si>
  <si>
    <t>Doplnění stopčáry před SSZ</t>
  </si>
  <si>
    <t>916231214</t>
  </si>
  <si>
    <t>Osazení chodníkového obrubníku betonového stojatého s boční opěrou do lože z betonu prostého C 20/25 XF3</t>
  </si>
  <si>
    <t>Doplnění chodníkového obrubníku u rozšíření chodníku</t>
  </si>
  <si>
    <t>592175041</t>
  </si>
  <si>
    <t>Obrubník silniční betonový chodníkový přírodní</t>
  </si>
  <si>
    <t xml:space="preserve">Shodný se stávajícím typem vybouraného chodníkového obrubníku </t>
  </si>
  <si>
    <t>916991124</t>
  </si>
  <si>
    <t>Lože pod obrubníky, krajníky nebo obruby z dlažebních kostek z betonu prostého C 20/25 XF3</t>
  </si>
  <si>
    <t>919122133</t>
  </si>
  <si>
    <t xml:space="preserve">Těsnění dilatačních a pracovním spár zálivkou za tepla </t>
  </si>
  <si>
    <t>Ošetření pracovních spár nových a stávajících porvrchů</t>
  </si>
  <si>
    <t>919731121</t>
  </si>
  <si>
    <t>Zarovnání styčné plochy podkladu nebo krytu živičného tl do 150 mm</t>
  </si>
  <si>
    <t>Zarovnání styčných ploch pracovních spár</t>
  </si>
  <si>
    <t>919735113</t>
  </si>
  <si>
    <t>Řezání stávajícího živičného krytu hl do 150 mm</t>
  </si>
  <si>
    <t>Vyříznutí kolem nového sloupu SSZ</t>
  </si>
  <si>
    <t>915311113.1</t>
  </si>
  <si>
    <t>Nalepovací plastické pásy pro nevidomé</t>
  </si>
  <si>
    <t>Včetně přípravy povrchu, osazení a dodávky materiálu plastických pásů</t>
  </si>
  <si>
    <t>Přesun sutě</t>
  </si>
  <si>
    <t>997221815</t>
  </si>
  <si>
    <t>Poplatek za uložení betonového odpadu na skládce (skládkovné)</t>
  </si>
  <si>
    <t>Skádkovné za vybourané konstukce (betonová dlažba)</t>
  </si>
  <si>
    <t>997221845</t>
  </si>
  <si>
    <t>Poplatek za uložení odpadu z asfaltových povrchů na skládce (skládkovné)</t>
  </si>
  <si>
    <t>Skádkovné za vybourané konstukce vozovek</t>
  </si>
  <si>
    <t>SO 101 - úpravy komunikací</t>
  </si>
  <si>
    <t>Cena bez DPH [CZK]</t>
  </si>
  <si>
    <t>Město Chrastava</t>
  </si>
  <si>
    <t>DIO včetně projednání a pronájmu DZ, Zařízení staveniště zabezpečení staveniště dopravní značení na staveništi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</si>
</sst>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\.mm\.yyyy"/>
    <numFmt numFmtId="165" formatCode="#,##0.00;\-#,##0.00"/>
    <numFmt numFmtId="166" formatCode="#,##0.000;\-#,##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Trebuchet MS"/>
      <family val="2"/>
    </font>
    <font>
      <sz val="9"/>
      <name val="Trebuchet MS"/>
      <family val="2"/>
    </font>
    <font>
      <sz val="9"/>
      <color indexed="55"/>
      <name val="Trebuchet MS"/>
      <family val="2"/>
    </font>
    <font>
      <b/>
      <sz val="12"/>
      <name val="Trebuchet MS"/>
      <family val="2"/>
    </font>
    <font>
      <b/>
      <sz val="9"/>
      <name val="Trebuchet MS"/>
      <family val="2"/>
    </font>
    <font>
      <b/>
      <sz val="12"/>
      <color indexed="16"/>
      <name val="Trebuchet MS"/>
      <family val="2"/>
    </font>
    <font>
      <sz val="11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b/>
      <sz val="11"/>
      <name val="Trebuchet MS"/>
      <family val="2"/>
    </font>
    <font>
      <sz val="8"/>
      <color indexed="56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7"/>
      <color indexed="55"/>
      <name val="Trebuchet MS"/>
      <family val="2"/>
    </font>
    <font>
      <sz val="7"/>
      <name val="Trebuchet MS"/>
      <family val="2"/>
    </font>
    <font>
      <sz val="8"/>
      <name val="Trebuchet MS"/>
      <family val="2"/>
    </font>
    <font>
      <i/>
      <sz val="8"/>
      <color indexed="12"/>
      <name val="Trebuchet MS"/>
      <family val="2"/>
    </font>
    <font>
      <i/>
      <sz val="8"/>
      <name val="Trebuchet MS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55"/>
      <name val="Trebuchet MS"/>
      <family val="2"/>
    </font>
    <font>
      <sz val="11"/>
      <color indexed="8"/>
      <name val="Arial"/>
      <family val="2"/>
    </font>
    <font>
      <i/>
      <sz val="8"/>
      <color indexed="55"/>
      <name val="Trebuchet MS"/>
      <family val="2"/>
    </font>
    <font>
      <b/>
      <sz val="9"/>
      <color indexed="55"/>
      <name val="Trebuchet MS"/>
      <family val="2"/>
    </font>
    <font>
      <i/>
      <sz val="7"/>
      <color indexed="12"/>
      <name val="Trebuchet MS"/>
      <family val="2"/>
    </font>
    <font>
      <b/>
      <sz val="11"/>
      <color indexed="16"/>
      <name val="Trebuchet MS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/>
      <top/>
      <bottom style="thin"/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/>
    </border>
    <border>
      <left style="hair">
        <color indexed="8"/>
      </left>
      <right/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58">
    <xf numFmtId="0" fontId="0" fillId="0" borderId="0" xfId="0" applyFont="1" applyAlignment="1">
      <alignment/>
    </xf>
    <xf numFmtId="49" fontId="17" fillId="0" borderId="10" xfId="0" applyNumberFormat="1" applyFont="1" applyBorder="1" applyAlignment="1" applyProtection="1">
      <alignment horizontal="left" vertical="center" wrapText="1"/>
      <protection/>
    </xf>
    <xf numFmtId="0" fontId="18" fillId="0" borderId="10" xfId="0" applyFont="1" applyBorder="1" applyAlignment="1" applyProtection="1">
      <alignment horizontal="center" vertical="center"/>
      <protection/>
    </xf>
    <xf numFmtId="49" fontId="18" fillId="0" borderId="10" xfId="0" applyNumberFormat="1" applyFont="1" applyBorder="1" applyAlignment="1" applyProtection="1">
      <alignment horizontal="left" vertical="center" wrapText="1"/>
      <protection/>
    </xf>
    <xf numFmtId="0" fontId="0" fillId="0" borderId="11" xfId="0" applyFont="1" applyBorder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horizontal="left" vertical="center"/>
      <protection/>
    </xf>
    <xf numFmtId="0" fontId="0" fillId="0" borderId="13" xfId="0" applyFont="1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left" vertical="center"/>
      <protection/>
    </xf>
    <xf numFmtId="0" fontId="0" fillId="33" borderId="14" xfId="0" applyFont="1" applyFill="1" applyBorder="1" applyAlignment="1" applyProtection="1">
      <alignment horizontal="left" vertical="center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0" fillId="33" borderId="14" xfId="0" applyFont="1" applyFill="1" applyBorder="1" applyAlignment="1" applyProtection="1">
      <alignment vertical="center"/>
      <protection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 vertical="center"/>
      <protection/>
    </xf>
    <xf numFmtId="165" fontId="7" fillId="0" borderId="0" xfId="0" applyNumberFormat="1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165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0" fillId="0" borderId="16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horizontal="left" vertical="center"/>
      <protection/>
    </xf>
    <xf numFmtId="0" fontId="0" fillId="34" borderId="0" xfId="0" applyFont="1" applyFill="1" applyAlignment="1" applyProtection="1">
      <alignment horizontal="left" vertical="center"/>
      <protection/>
    </xf>
    <xf numFmtId="0" fontId="0" fillId="34" borderId="0" xfId="0" applyFont="1" applyFill="1" applyAlignment="1" applyProtection="1">
      <alignment horizontal="left" vertical="center"/>
      <protection locked="0"/>
    </xf>
    <xf numFmtId="0" fontId="0" fillId="34" borderId="0" xfId="0" applyFont="1" applyFill="1" applyAlignment="1" applyProtection="1">
      <alignment horizontal="left"/>
      <protection locked="0"/>
    </xf>
    <xf numFmtId="165" fontId="21" fillId="34" borderId="18" xfId="0" applyNumberFormat="1" applyFont="1" applyFill="1" applyBorder="1" applyAlignment="1" applyProtection="1">
      <alignment horizontal="right" vertical="center"/>
      <protection locked="0"/>
    </xf>
    <xf numFmtId="0" fontId="21" fillId="34" borderId="0" xfId="0" applyFont="1" applyFill="1" applyAlignment="1" applyProtection="1">
      <alignment horizontal="left" vertical="center"/>
      <protection locked="0"/>
    </xf>
    <xf numFmtId="165" fontId="18" fillId="34" borderId="18" xfId="0" applyNumberFormat="1" applyFont="1" applyFill="1" applyBorder="1" applyAlignment="1" applyProtection="1">
      <alignment horizontal="right" vertical="center"/>
      <protection locked="0"/>
    </xf>
    <xf numFmtId="0" fontId="21" fillId="34" borderId="19" xfId="0" applyFont="1" applyFill="1" applyBorder="1" applyAlignment="1" applyProtection="1">
      <alignment horizontal="left" vertical="center"/>
      <protection locked="0"/>
    </xf>
    <xf numFmtId="0" fontId="21" fillId="34" borderId="0" xfId="0" applyFont="1" applyFill="1" applyBorder="1" applyAlignment="1" applyProtection="1">
      <alignment horizontal="left" vertical="center"/>
      <protection locked="0"/>
    </xf>
    <xf numFmtId="0" fontId="21" fillId="34" borderId="0" xfId="0" applyFont="1" applyFill="1" applyAlignment="1" applyProtection="1">
      <alignment horizontal="left"/>
      <protection locked="0"/>
    </xf>
    <xf numFmtId="165" fontId="18" fillId="34" borderId="18" xfId="0" applyNumberFormat="1" applyFont="1" applyFill="1" applyBorder="1" applyAlignment="1" applyProtection="1">
      <alignment horizontal="right" vertical="center"/>
      <protection locked="0"/>
    </xf>
    <xf numFmtId="0" fontId="0" fillId="0" borderId="11" xfId="0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left" vertical="center"/>
      <protection/>
    </xf>
    <xf numFmtId="164" fontId="3" fillId="0" borderId="0" xfId="0" applyNumberFormat="1" applyFont="1" applyAlignment="1" applyProtection="1">
      <alignment horizontal="left" vertical="top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3" fillId="33" borderId="20" xfId="0" applyFont="1" applyFill="1" applyBorder="1" applyAlignment="1" applyProtection="1">
      <alignment horizontal="center" vertical="center" wrapText="1"/>
      <protection/>
    </xf>
    <xf numFmtId="0" fontId="3" fillId="33" borderId="21" xfId="0" applyFont="1" applyFill="1" applyBorder="1" applyAlignment="1" applyProtection="1">
      <alignment horizontal="center" vertical="center" wrapText="1"/>
      <protection/>
    </xf>
    <xf numFmtId="0" fontId="3" fillId="33" borderId="2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left" vertical="center"/>
      <protection/>
    </xf>
    <xf numFmtId="165" fontId="7" fillId="0" borderId="0" xfId="0" applyNumberFormat="1" applyFont="1" applyAlignment="1" applyProtection="1">
      <alignment horizontal="right"/>
      <protection/>
    </xf>
    <xf numFmtId="0" fontId="12" fillId="0" borderId="13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165" fontId="13" fillId="0" borderId="0" xfId="0" applyNumberFormat="1" applyFont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165" fontId="14" fillId="0" borderId="0" xfId="0" applyNumberFormat="1" applyFont="1" applyAlignment="1" applyProtection="1">
      <alignment horizontal="right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21" fillId="0" borderId="18" xfId="0" applyFont="1" applyBorder="1" applyAlignment="1" applyProtection="1">
      <alignment horizontal="center" vertical="center"/>
      <protection/>
    </xf>
    <xf numFmtId="49" fontId="21" fillId="0" borderId="18" xfId="0" applyNumberFormat="1" applyFont="1" applyBorder="1" applyAlignment="1" applyProtection="1">
      <alignment horizontal="left" vertical="center" wrapText="1"/>
      <protection/>
    </xf>
    <xf numFmtId="0" fontId="21" fillId="0" borderId="18" xfId="0" applyFont="1" applyBorder="1" applyAlignment="1" applyProtection="1">
      <alignment horizontal="left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166" fontId="21" fillId="0" borderId="18" xfId="0" applyNumberFormat="1" applyFont="1" applyBorder="1" applyAlignment="1" applyProtection="1">
      <alignment horizontal="right" vertical="center"/>
      <protection/>
    </xf>
    <xf numFmtId="165" fontId="21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18" xfId="0" applyFont="1" applyFill="1" applyBorder="1" applyAlignment="1" applyProtection="1">
      <alignment horizontal="left" vertical="center" wrapText="1"/>
      <protection/>
    </xf>
    <xf numFmtId="0" fontId="22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21" fillId="34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horizontal="left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21" fillId="0" borderId="18" xfId="0" applyFont="1" applyFill="1" applyBorder="1" applyAlignment="1" applyProtection="1">
      <alignment horizontal="center" vertical="center"/>
      <protection/>
    </xf>
    <xf numFmtId="49" fontId="17" fillId="0" borderId="18" xfId="0" applyNumberFormat="1" applyFont="1" applyFill="1" applyBorder="1" applyAlignment="1" applyProtection="1">
      <alignment horizontal="left" vertical="center" wrapText="1"/>
      <protection/>
    </xf>
    <xf numFmtId="0" fontId="17" fillId="0" borderId="18" xfId="0" applyFont="1" applyFill="1" applyBorder="1" applyAlignment="1" applyProtection="1">
      <alignment horizontal="left" vertical="center" wrapText="1"/>
      <protection/>
    </xf>
    <xf numFmtId="166" fontId="21" fillId="0" borderId="18" xfId="0" applyNumberFormat="1" applyFont="1" applyFill="1" applyBorder="1" applyAlignment="1" applyProtection="1">
      <alignment horizontal="right" vertical="center"/>
      <protection/>
    </xf>
    <xf numFmtId="0" fontId="21" fillId="0" borderId="18" xfId="0" applyFont="1" applyFill="1" applyBorder="1" applyAlignment="1" applyProtection="1">
      <alignment horizontal="left" vertical="center" wrapText="1"/>
      <protection/>
    </xf>
    <xf numFmtId="0" fontId="22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18" xfId="0" applyFont="1" applyBorder="1" applyAlignment="1" applyProtection="1">
      <alignment horizontal="left" vertical="center" wrapText="1"/>
      <protection/>
    </xf>
    <xf numFmtId="0" fontId="18" fillId="0" borderId="18" xfId="0" applyFont="1" applyBorder="1" applyAlignment="1" applyProtection="1">
      <alignment horizontal="center" vertical="center"/>
      <protection/>
    </xf>
    <xf numFmtId="49" fontId="18" fillId="0" borderId="18" xfId="0" applyNumberFormat="1" applyFont="1" applyBorder="1" applyAlignment="1" applyProtection="1">
      <alignment horizontal="left" vertical="center" wrapText="1"/>
      <protection/>
    </xf>
    <xf numFmtId="0" fontId="18" fillId="0" borderId="18" xfId="0" applyFont="1" applyBorder="1" applyAlignment="1" applyProtection="1">
      <alignment horizontal="left" vertical="center" wrapText="1"/>
      <protection/>
    </xf>
    <xf numFmtId="0" fontId="18" fillId="0" borderId="18" xfId="0" applyFont="1" applyBorder="1" applyAlignment="1" applyProtection="1">
      <alignment horizontal="center" vertical="center" wrapText="1"/>
      <protection/>
    </xf>
    <xf numFmtId="166" fontId="18" fillId="0" borderId="18" xfId="0" applyNumberFormat="1" applyFont="1" applyBorder="1" applyAlignment="1" applyProtection="1">
      <alignment horizontal="right" vertical="center"/>
      <protection/>
    </xf>
    <xf numFmtId="165" fontId="18" fillId="0" borderId="18" xfId="0" applyNumberFormat="1" applyFont="1" applyFill="1" applyBorder="1" applyAlignment="1" applyProtection="1">
      <alignment horizontal="right" vertical="center"/>
      <protection/>
    </xf>
    <xf numFmtId="0" fontId="18" fillId="0" borderId="18" xfId="0" applyFont="1" applyFill="1" applyBorder="1" applyAlignment="1" applyProtection="1">
      <alignment horizontal="left" vertical="center" wrapText="1"/>
      <protection/>
    </xf>
    <xf numFmtId="0" fontId="18" fillId="0" borderId="13" xfId="0" applyFont="1" applyBorder="1" applyAlignment="1" applyProtection="1">
      <alignment horizontal="left" vertical="center"/>
      <protection/>
    </xf>
    <xf numFmtId="0" fontId="15" fillId="0" borderId="0" xfId="0" applyFont="1" applyAlignment="1" applyProtection="1">
      <alignment horizontal="left" vertical="center" wrapText="1"/>
      <protection/>
    </xf>
    <xf numFmtId="0" fontId="16" fillId="0" borderId="18" xfId="0" applyFont="1" applyBorder="1" applyAlignment="1" applyProtection="1">
      <alignment horizontal="left" vertical="center" wrapText="1"/>
      <protection/>
    </xf>
    <xf numFmtId="0" fontId="16" fillId="0" borderId="0" xfId="0" applyFont="1" applyAlignment="1" applyProtection="1">
      <alignment horizontal="left" vertical="center" wrapText="1"/>
      <protection/>
    </xf>
    <xf numFmtId="0" fontId="16" fillId="0" borderId="18" xfId="0" applyFont="1" applyFill="1" applyBorder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horizontal="left" vertical="center" wrapText="1"/>
      <protection/>
    </xf>
    <xf numFmtId="0" fontId="18" fillId="0" borderId="18" xfId="0" applyFont="1" applyFill="1" applyBorder="1" applyAlignment="1" applyProtection="1">
      <alignment horizontal="center" vertical="center"/>
      <protection/>
    </xf>
    <xf numFmtId="49" fontId="18" fillId="0" borderId="18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Font="1" applyFill="1" applyAlignment="1" applyProtection="1">
      <alignment horizontal="left" vertical="center" wrapText="1"/>
      <protection/>
    </xf>
    <xf numFmtId="0" fontId="18" fillId="0" borderId="0" xfId="0" applyFont="1" applyAlignment="1" applyProtection="1">
      <alignment horizontal="left" vertical="center" wrapText="1"/>
      <protection/>
    </xf>
    <xf numFmtId="165" fontId="19" fillId="0" borderId="18" xfId="0" applyNumberFormat="1" applyFont="1" applyFill="1" applyBorder="1" applyAlignment="1" applyProtection="1">
      <alignment horizontal="right" vertical="center"/>
      <protection/>
    </xf>
    <xf numFmtId="166" fontId="17" fillId="0" borderId="18" xfId="0" applyNumberFormat="1" applyFont="1" applyBorder="1" applyAlignment="1" applyProtection="1">
      <alignment horizontal="right" vertical="center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166" fontId="17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22" fillId="0" borderId="17" xfId="0" applyFont="1" applyBorder="1" applyAlignment="1" applyProtection="1">
      <alignment horizontal="left" vertical="center" wrapText="1"/>
      <protection/>
    </xf>
    <xf numFmtId="0" fontId="21" fillId="0" borderId="17" xfId="0" applyFont="1" applyBorder="1" applyAlignment="1" applyProtection="1">
      <alignment horizontal="left" vertical="center"/>
      <protection/>
    </xf>
    <xf numFmtId="0" fontId="17" fillId="0" borderId="17" xfId="0" applyFont="1" applyBorder="1" applyAlignment="1" applyProtection="1">
      <alignment horizontal="left" vertical="center" wrapText="1"/>
      <protection/>
    </xf>
    <xf numFmtId="0" fontId="21" fillId="34" borderId="17" xfId="0" applyFont="1" applyFill="1" applyBorder="1" applyAlignment="1" applyProtection="1">
      <alignment horizontal="left" vertical="center"/>
      <protection/>
    </xf>
    <xf numFmtId="0" fontId="21" fillId="0" borderId="17" xfId="0" applyFont="1" applyFill="1" applyBorder="1" applyAlignment="1" applyProtection="1">
      <alignment horizontal="left" vertical="center"/>
      <protection/>
    </xf>
    <xf numFmtId="0" fontId="21" fillId="0" borderId="23" xfId="0" applyFont="1" applyFill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/>
      <protection/>
    </xf>
    <xf numFmtId="0" fontId="17" fillId="0" borderId="18" xfId="0" applyFont="1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 horizontal="left" vertical="center"/>
      <protection/>
    </xf>
    <xf numFmtId="0" fontId="21" fillId="0" borderId="19" xfId="0" applyFont="1" applyBorder="1" applyAlignment="1" applyProtection="1">
      <alignment horizontal="left" vertical="center"/>
      <protection/>
    </xf>
    <xf numFmtId="0" fontId="22" fillId="0" borderId="19" xfId="0" applyFont="1" applyBorder="1" applyAlignment="1" applyProtection="1">
      <alignment horizontal="left" vertical="center" wrapText="1"/>
      <protection/>
    </xf>
    <xf numFmtId="0" fontId="17" fillId="0" borderId="19" xfId="0" applyFont="1" applyBorder="1" applyAlignment="1" applyProtection="1">
      <alignment horizontal="left" vertical="center" wrapText="1"/>
      <protection/>
    </xf>
    <xf numFmtId="0" fontId="21" fillId="34" borderId="19" xfId="0" applyFont="1" applyFill="1" applyBorder="1" applyAlignment="1" applyProtection="1">
      <alignment horizontal="left" vertical="center"/>
      <protection/>
    </xf>
    <xf numFmtId="0" fontId="21" fillId="0" borderId="19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horizontal="left" vertical="center"/>
      <protection/>
    </xf>
    <xf numFmtId="165" fontId="21" fillId="0" borderId="18" xfId="0" applyNumberFormat="1" applyFont="1" applyBorder="1" applyAlignment="1" applyProtection="1">
      <alignment horizontal="right" vertical="center"/>
      <protection/>
    </xf>
    <xf numFmtId="0" fontId="0" fillId="0" borderId="18" xfId="0" applyFont="1" applyBorder="1" applyAlignment="1" applyProtection="1">
      <alignment horizontal="left" vertical="center" wrapText="1"/>
      <protection/>
    </xf>
    <xf numFmtId="0" fontId="0" fillId="34" borderId="0" xfId="0" applyFont="1" applyFill="1" applyAlignment="1" applyProtection="1">
      <alignment horizontal="left"/>
      <protection/>
    </xf>
    <xf numFmtId="165" fontId="18" fillId="0" borderId="18" xfId="0" applyNumberFormat="1" applyFont="1" applyBorder="1" applyAlignment="1" applyProtection="1">
      <alignment horizontal="right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horizontal="left" vertical="top" wrapText="1"/>
      <protection/>
    </xf>
    <xf numFmtId="0" fontId="22" fillId="0" borderId="0" xfId="0" applyFont="1" applyBorder="1" applyAlignment="1" applyProtection="1">
      <alignment horizontal="left" vertical="center" wrapText="1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17" fillId="0" borderId="0" xfId="0" applyFont="1" applyBorder="1" applyAlignment="1" applyProtection="1">
      <alignment horizontal="left" vertical="center" wrapText="1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horizontal="left"/>
      <protection/>
    </xf>
    <xf numFmtId="49" fontId="21" fillId="0" borderId="18" xfId="0" applyNumberFormat="1" applyFont="1" applyFill="1" applyBorder="1" applyAlignment="1" applyProtection="1">
      <alignment horizontal="left" vertical="center" wrapText="1"/>
      <protection/>
    </xf>
    <xf numFmtId="49" fontId="0" fillId="0" borderId="18" xfId="0" applyNumberFormat="1" applyFont="1" applyBorder="1" applyAlignment="1" applyProtection="1">
      <alignment horizontal="left" vertical="center" wrapText="1"/>
      <protection/>
    </xf>
    <xf numFmtId="0" fontId="0" fillId="0" borderId="17" xfId="0" applyBorder="1" applyAlignment="1" applyProtection="1">
      <alignment horizontal="left" vertical="center"/>
      <protection/>
    </xf>
    <xf numFmtId="0" fontId="0" fillId="34" borderId="17" xfId="0" applyFill="1" applyBorder="1" applyAlignment="1" applyProtection="1">
      <alignment horizontal="left" vertical="center"/>
      <protection/>
    </xf>
    <xf numFmtId="165" fontId="27" fillId="0" borderId="0" xfId="0" applyNumberFormat="1" applyFont="1" applyAlignment="1" applyProtection="1">
      <alignment horizontal="right"/>
      <protection/>
    </xf>
    <xf numFmtId="0" fontId="21" fillId="0" borderId="0" xfId="0" applyFont="1" applyAlignment="1" applyProtection="1">
      <alignment horizontal="left"/>
      <protection/>
    </xf>
    <xf numFmtId="0" fontId="21" fillId="0" borderId="0" xfId="0" applyFont="1" applyFill="1" applyAlignment="1" applyProtection="1">
      <alignment horizontal="left"/>
      <protection/>
    </xf>
    <xf numFmtId="165" fontId="10" fillId="0" borderId="0" xfId="0" applyNumberFormat="1" applyFont="1" applyAlignment="1" applyProtection="1">
      <alignment horizontal="right"/>
      <protection/>
    </xf>
    <xf numFmtId="0" fontId="18" fillId="0" borderId="18" xfId="0" applyFont="1" applyBorder="1" applyAlignment="1" applyProtection="1">
      <alignment horizontal="center" vertical="center" wrapText="1"/>
      <protection/>
    </xf>
    <xf numFmtId="166" fontId="18" fillId="0" borderId="18" xfId="0" applyNumberFormat="1" applyFont="1" applyBorder="1" applyAlignment="1" applyProtection="1">
      <alignment horizontal="right" vertical="center"/>
      <protection/>
    </xf>
    <xf numFmtId="165" fontId="18" fillId="0" borderId="18" xfId="0" applyNumberFormat="1" applyFont="1" applyBorder="1" applyAlignment="1" applyProtection="1">
      <alignment horizontal="right"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165" fontId="12" fillId="0" borderId="0" xfId="0" applyNumberFormat="1" applyFont="1" applyAlignment="1" applyProtection="1">
      <alignment horizontal="right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3" fillId="33" borderId="25" xfId="0" applyFont="1" applyFill="1" applyBorder="1" applyAlignment="1" applyProtection="1">
      <alignment horizontal="center" vertical="center"/>
      <protection/>
    </xf>
    <xf numFmtId="0" fontId="0" fillId="33" borderId="14" xfId="0" applyFont="1" applyFill="1" applyBorder="1" applyAlignment="1" applyProtection="1">
      <alignment horizontal="left" vertical="center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22"/>
  <sheetViews>
    <sheetView tabSelected="1" zoomScalePageLayoutView="0" workbookViewId="0" topLeftCell="A1">
      <selection activeCell="R23" sqref="R23"/>
    </sheetView>
  </sheetViews>
  <sheetFormatPr defaultColWidth="9.140625" defaultRowHeight="15"/>
  <cols>
    <col min="1" max="10" width="9.140625" style="7" customWidth="1"/>
    <col min="11" max="11" width="27.28125" style="7" customWidth="1"/>
    <col min="12" max="12" width="19.421875" style="7" customWidth="1"/>
    <col min="13" max="13" width="21.00390625" style="7" customWidth="1"/>
    <col min="14" max="16384" width="9.140625" style="7" customWidth="1"/>
  </cols>
  <sheetData>
    <row r="2" spans="2:17" ht="15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</row>
    <row r="3" spans="2:17" ht="21">
      <c r="B3" s="6"/>
      <c r="C3" s="8" t="s">
        <v>0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6"/>
    </row>
    <row r="4" spans="2:17" ht="15">
      <c r="B4" s="6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6"/>
    </row>
    <row r="5" spans="2:17" ht="15">
      <c r="B5" s="10"/>
      <c r="C5" s="11" t="s">
        <v>1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0"/>
    </row>
    <row r="6" spans="2:17" ht="18">
      <c r="B6" s="13"/>
      <c r="C6" s="14" t="s">
        <v>2</v>
      </c>
      <c r="D6" s="15" t="s">
        <v>369</v>
      </c>
      <c r="E6" s="14"/>
      <c r="F6" s="14"/>
      <c r="G6" s="14"/>
      <c r="H6" s="14"/>
      <c r="I6" s="14"/>
      <c r="J6" s="147"/>
      <c r="K6" s="148"/>
      <c r="L6" s="148"/>
      <c r="M6" s="148"/>
      <c r="N6" s="148"/>
      <c r="O6" s="14"/>
      <c r="P6" s="14"/>
      <c r="Q6" s="13"/>
    </row>
    <row r="7" spans="2:17" ht="15">
      <c r="B7" s="6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6"/>
    </row>
    <row r="8" spans="2:17" ht="15">
      <c r="B8" s="6"/>
      <c r="C8" s="11" t="s">
        <v>3</v>
      </c>
      <c r="D8" s="9" t="s">
        <v>18</v>
      </c>
      <c r="E8" s="9"/>
      <c r="F8" s="9"/>
      <c r="G8" s="9"/>
      <c r="H8" s="9"/>
      <c r="I8" s="9"/>
      <c r="J8" s="16"/>
      <c r="K8" s="9"/>
      <c r="L8" s="11" t="s">
        <v>4</v>
      </c>
      <c r="M8" s="153"/>
      <c r="N8" s="153"/>
      <c r="O8" s="153"/>
      <c r="P8" s="9"/>
      <c r="Q8" s="6"/>
    </row>
    <row r="9" spans="2:17" ht="15">
      <c r="B9" s="6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6"/>
    </row>
    <row r="10" spans="2:17" ht="15">
      <c r="B10" s="6"/>
      <c r="C10" s="11" t="s">
        <v>5</v>
      </c>
      <c r="D10" s="9" t="s">
        <v>470</v>
      </c>
      <c r="E10" s="9"/>
      <c r="F10" s="9"/>
      <c r="G10" s="9"/>
      <c r="H10" s="9"/>
      <c r="I10" s="9"/>
      <c r="J10" s="12"/>
      <c r="K10" s="9"/>
      <c r="L10" s="11" t="s">
        <v>6</v>
      </c>
      <c r="M10" s="149"/>
      <c r="N10" s="149"/>
      <c r="O10" s="149"/>
      <c r="P10" s="9"/>
      <c r="Q10" s="6"/>
    </row>
    <row r="11" spans="2:17" ht="15">
      <c r="B11" s="6"/>
      <c r="C11" s="11" t="s">
        <v>7</v>
      </c>
      <c r="D11" s="153"/>
      <c r="E11" s="153"/>
      <c r="F11" s="153"/>
      <c r="G11" s="153"/>
      <c r="H11" s="153"/>
      <c r="I11" s="9"/>
      <c r="J11" s="12"/>
      <c r="K11" s="9"/>
      <c r="L11" s="9"/>
      <c r="M11" s="9"/>
      <c r="N11" s="9"/>
      <c r="O11" s="9"/>
      <c r="P11" s="9"/>
      <c r="Q11" s="6"/>
    </row>
    <row r="12" spans="2:17" ht="15">
      <c r="B12" s="6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6"/>
    </row>
    <row r="13" spans="2:17" ht="15">
      <c r="B13" s="6"/>
      <c r="C13" s="150" t="s">
        <v>8</v>
      </c>
      <c r="D13" s="151"/>
      <c r="E13" s="151"/>
      <c r="F13" s="17"/>
      <c r="G13" s="152" t="s">
        <v>9</v>
      </c>
      <c r="H13" s="151"/>
      <c r="I13" s="151"/>
      <c r="J13" s="151"/>
      <c r="K13" s="151"/>
      <c r="L13" s="18" t="s">
        <v>469</v>
      </c>
      <c r="M13" s="18" t="s">
        <v>10</v>
      </c>
      <c r="N13" s="19"/>
      <c r="O13" s="19"/>
      <c r="P13" s="20" t="s">
        <v>11</v>
      </c>
      <c r="Q13" s="6"/>
    </row>
    <row r="14" spans="2:17" ht="15">
      <c r="B14" s="6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6"/>
    </row>
    <row r="15" spans="2:17" ht="18">
      <c r="B15" s="13"/>
      <c r="C15" s="21" t="s">
        <v>12</v>
      </c>
      <c r="D15" s="21"/>
      <c r="E15" s="21"/>
      <c r="F15" s="21"/>
      <c r="G15" s="21"/>
      <c r="H15" s="21"/>
      <c r="I15" s="21"/>
      <c r="J15" s="21"/>
      <c r="K15" s="21"/>
      <c r="L15" s="22">
        <f>SUM(L16:L20)</f>
        <v>0</v>
      </c>
      <c r="M15" s="22">
        <f>SUM(M16:M20)</f>
        <v>0</v>
      </c>
      <c r="N15" s="23"/>
      <c r="O15" s="23"/>
      <c r="P15" s="24"/>
      <c r="Q15" s="13"/>
    </row>
    <row r="16" spans="2:17" ht="16.5">
      <c r="B16" s="25"/>
      <c r="C16" s="26"/>
      <c r="D16" s="145"/>
      <c r="E16" s="146"/>
      <c r="F16" s="146"/>
      <c r="G16" s="26"/>
      <c r="H16" s="145" t="s">
        <v>13</v>
      </c>
      <c r="I16" s="146"/>
      <c r="J16" s="146"/>
      <c r="K16" s="146"/>
      <c r="L16" s="27">
        <f>SSZ!J16</f>
        <v>0</v>
      </c>
      <c r="M16" s="27">
        <f>L16*1.21</f>
        <v>0</v>
      </c>
      <c r="N16" s="28"/>
      <c r="O16" s="28"/>
      <c r="P16" s="29"/>
      <c r="Q16" s="25"/>
    </row>
    <row r="17" spans="2:17" ht="16.5">
      <c r="B17" s="25"/>
      <c r="C17" s="26"/>
      <c r="D17" s="145"/>
      <c r="E17" s="146"/>
      <c r="F17" s="146"/>
      <c r="G17" s="26"/>
      <c r="H17" s="145" t="s">
        <v>14</v>
      </c>
      <c r="I17" s="146"/>
      <c r="J17" s="146"/>
      <c r="K17" s="146"/>
      <c r="L17" s="27">
        <f>'SSZ správce'!J16</f>
        <v>0</v>
      </c>
      <c r="M17" s="27">
        <f>L17*1.21</f>
        <v>0</v>
      </c>
      <c r="N17" s="28"/>
      <c r="O17" s="28"/>
      <c r="P17" s="29"/>
      <c r="Q17" s="25"/>
    </row>
    <row r="18" spans="2:17" ht="16.5">
      <c r="B18" s="25"/>
      <c r="C18" s="26"/>
      <c r="D18" s="145"/>
      <c r="E18" s="146"/>
      <c r="F18" s="146"/>
      <c r="G18" s="26"/>
      <c r="H18" s="145" t="s">
        <v>15</v>
      </c>
      <c r="I18" s="146"/>
      <c r="J18" s="146"/>
      <c r="K18" s="146"/>
      <c r="L18" s="27">
        <f>'SSZ El.instalace'!J16</f>
        <v>0</v>
      </c>
      <c r="M18" s="27">
        <f>L18*1.21</f>
        <v>0</v>
      </c>
      <c r="N18" s="28"/>
      <c r="O18" s="28"/>
      <c r="P18" s="29"/>
      <c r="Q18" s="25"/>
    </row>
    <row r="19" spans="2:17" ht="16.5">
      <c r="B19" s="25"/>
      <c r="C19" s="26"/>
      <c r="D19" s="30"/>
      <c r="E19" s="26"/>
      <c r="F19" s="26"/>
      <c r="G19" s="26"/>
      <c r="H19" s="145" t="s">
        <v>468</v>
      </c>
      <c r="I19" s="145"/>
      <c r="J19" s="145"/>
      <c r="K19" s="145"/>
      <c r="L19" s="27">
        <f>SO101!J16</f>
        <v>0</v>
      </c>
      <c r="M19" s="27">
        <f>L19*1.21</f>
        <v>0</v>
      </c>
      <c r="N19" s="28"/>
      <c r="O19" s="28"/>
      <c r="P19" s="29"/>
      <c r="Q19" s="25"/>
    </row>
    <row r="20" spans="2:17" ht="16.5">
      <c r="B20" s="25"/>
      <c r="C20" s="26"/>
      <c r="D20" s="145" t="s">
        <v>16</v>
      </c>
      <c r="E20" s="146"/>
      <c r="F20" s="146"/>
      <c r="G20" s="26"/>
      <c r="H20" s="145" t="s">
        <v>17</v>
      </c>
      <c r="I20" s="146"/>
      <c r="J20" s="146"/>
      <c r="K20" s="146"/>
      <c r="L20" s="27">
        <f>'Vedlejší rozpočtové náklady'!J16</f>
        <v>0</v>
      </c>
      <c r="M20" s="27">
        <f>L20*1.21</f>
        <v>0</v>
      </c>
      <c r="N20" s="28"/>
      <c r="O20" s="28"/>
      <c r="P20" s="29"/>
      <c r="Q20" s="25"/>
    </row>
    <row r="21" spans="2:17" ht="15">
      <c r="B21" s="6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6"/>
    </row>
    <row r="22" spans="2:17" ht="15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6"/>
    </row>
  </sheetData>
  <sheetProtection sheet="1" objects="1" scenarios="1"/>
  <mergeCells count="15">
    <mergeCell ref="D16:F16"/>
    <mergeCell ref="H16:K16"/>
    <mergeCell ref="J6:N6"/>
    <mergeCell ref="M10:O10"/>
    <mergeCell ref="C13:E13"/>
    <mergeCell ref="G13:K13"/>
    <mergeCell ref="D11:H11"/>
    <mergeCell ref="M8:O8"/>
    <mergeCell ref="D20:F20"/>
    <mergeCell ref="H20:K20"/>
    <mergeCell ref="D17:F17"/>
    <mergeCell ref="H17:K17"/>
    <mergeCell ref="D18:F18"/>
    <mergeCell ref="H18:K18"/>
    <mergeCell ref="H19:K19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7" r:id="rId1"/>
  <headerFooter>
    <oddHeader>&amp;C&amp;A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95"/>
  <sheetViews>
    <sheetView zoomScalePageLayoutView="0" workbookViewId="0" topLeftCell="A24">
      <selection activeCell="I19" sqref="I19:I89"/>
    </sheetView>
  </sheetViews>
  <sheetFormatPr defaultColWidth="9.140625" defaultRowHeight="15"/>
  <cols>
    <col min="1" max="4" width="9.140625" style="7" customWidth="1"/>
    <col min="5" max="5" width="12.421875" style="7" customWidth="1"/>
    <col min="6" max="6" width="79.57421875" style="7" customWidth="1"/>
    <col min="7" max="9" width="9.140625" style="7" customWidth="1"/>
    <col min="10" max="10" width="13.7109375" style="7" customWidth="1"/>
    <col min="11" max="11" width="14.7109375" style="7" customWidth="1"/>
    <col min="12" max="16384" width="9.140625" style="7" customWidth="1"/>
  </cols>
  <sheetData>
    <row r="2" spans="2:12" ht="15">
      <c r="B2" s="43"/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2:12" ht="21">
      <c r="B3" s="45"/>
      <c r="C3" s="8" t="s">
        <v>19</v>
      </c>
      <c r="D3" s="9"/>
      <c r="E3" s="9"/>
      <c r="F3" s="9"/>
      <c r="G3" s="9"/>
      <c r="H3" s="9"/>
      <c r="I3" s="9"/>
      <c r="J3" s="9"/>
      <c r="K3" s="9"/>
      <c r="L3" s="45"/>
    </row>
    <row r="4" spans="2:12" ht="15">
      <c r="B4" s="45"/>
      <c r="C4" s="9"/>
      <c r="D4" s="9"/>
      <c r="E4" s="9"/>
      <c r="F4" s="9"/>
      <c r="G4" s="9"/>
      <c r="H4" s="9"/>
      <c r="I4" s="9"/>
      <c r="J4" s="9"/>
      <c r="K4" s="9"/>
      <c r="L4" s="45"/>
    </row>
    <row r="5" spans="2:12" ht="15">
      <c r="B5" s="45"/>
      <c r="C5" s="11" t="s">
        <v>2</v>
      </c>
      <c r="D5" s="9"/>
      <c r="E5" s="9"/>
      <c r="F5" s="9"/>
      <c r="G5" s="9"/>
      <c r="H5" s="9"/>
      <c r="I5" s="9"/>
      <c r="J5" s="9"/>
      <c r="K5" s="9"/>
      <c r="L5" s="45"/>
    </row>
    <row r="6" spans="2:12" ht="36" customHeight="1">
      <c r="B6" s="45"/>
      <c r="C6" s="9"/>
      <c r="D6" s="9"/>
      <c r="E6" s="154" t="s">
        <v>369</v>
      </c>
      <c r="F6" s="155"/>
      <c r="G6" s="155"/>
      <c r="H6" s="155"/>
      <c r="I6" s="9"/>
      <c r="J6" s="9"/>
      <c r="K6" s="9"/>
      <c r="L6" s="45"/>
    </row>
    <row r="7" spans="2:12" ht="15">
      <c r="B7" s="45"/>
      <c r="C7" s="11" t="s">
        <v>20</v>
      </c>
      <c r="D7" s="9"/>
      <c r="E7" s="9"/>
      <c r="F7" s="9"/>
      <c r="G7" s="9"/>
      <c r="H7" s="9"/>
      <c r="I7" s="9"/>
      <c r="J7" s="9"/>
      <c r="K7" s="9"/>
      <c r="L7" s="45"/>
    </row>
    <row r="8" spans="2:12" ht="14.25" customHeight="1">
      <c r="B8" s="45"/>
      <c r="C8" s="9"/>
      <c r="D8" s="9"/>
      <c r="E8" s="156" t="s">
        <v>370</v>
      </c>
      <c r="F8" s="148"/>
      <c r="G8" s="148"/>
      <c r="H8" s="148"/>
      <c r="I8" s="9"/>
      <c r="J8" s="9"/>
      <c r="K8" s="9"/>
      <c r="L8" s="45"/>
    </row>
    <row r="9" spans="2:12" ht="15">
      <c r="B9" s="45"/>
      <c r="C9" s="9"/>
      <c r="D9" s="9"/>
      <c r="E9" s="9"/>
      <c r="F9" s="9"/>
      <c r="G9" s="9"/>
      <c r="H9" s="9"/>
      <c r="I9" s="9"/>
      <c r="J9" s="9"/>
      <c r="K9" s="9"/>
      <c r="L9" s="45"/>
    </row>
    <row r="10" spans="2:12" ht="15">
      <c r="B10" s="45"/>
      <c r="C10" s="11" t="s">
        <v>3</v>
      </c>
      <c r="D10" s="9"/>
      <c r="E10" s="9" t="s">
        <v>18</v>
      </c>
      <c r="F10" s="12"/>
      <c r="G10" s="9"/>
      <c r="H10" s="9"/>
      <c r="I10" s="11" t="s">
        <v>4</v>
      </c>
      <c r="J10" s="46">
        <f>Rekapitulace!M8</f>
        <v>0</v>
      </c>
      <c r="K10" s="9"/>
      <c r="L10" s="45"/>
    </row>
    <row r="11" spans="2:12" ht="15">
      <c r="B11" s="45"/>
      <c r="C11" s="9"/>
      <c r="D11" s="9"/>
      <c r="E11" s="9"/>
      <c r="F11" s="9"/>
      <c r="G11" s="9"/>
      <c r="H11" s="9"/>
      <c r="I11" s="9"/>
      <c r="J11" s="9"/>
      <c r="K11" s="9"/>
      <c r="L11" s="45"/>
    </row>
    <row r="12" spans="2:12" ht="15">
      <c r="B12" s="45"/>
      <c r="C12" s="11" t="s">
        <v>5</v>
      </c>
      <c r="D12" s="9" t="str">
        <f>Rekapitulace!D10</f>
        <v>Město Chrastava</v>
      </c>
      <c r="E12" s="9"/>
      <c r="F12" s="12"/>
      <c r="G12" s="9"/>
      <c r="H12" s="9"/>
      <c r="I12" s="11" t="s">
        <v>6</v>
      </c>
      <c r="J12" s="12"/>
      <c r="K12" s="9"/>
      <c r="L12" s="45"/>
    </row>
    <row r="13" spans="2:12" ht="15">
      <c r="B13" s="45"/>
      <c r="C13" s="11" t="s">
        <v>7</v>
      </c>
      <c r="D13" s="9">
        <f>Rekapitulace!D11</f>
        <v>0</v>
      </c>
      <c r="E13" s="9"/>
      <c r="F13" s="12"/>
      <c r="G13" s="9"/>
      <c r="H13" s="9"/>
      <c r="I13" s="9"/>
      <c r="J13" s="9"/>
      <c r="K13" s="9"/>
      <c r="L13" s="45"/>
    </row>
    <row r="14" spans="2:12" ht="15">
      <c r="B14" s="45"/>
      <c r="C14" s="9"/>
      <c r="D14" s="9"/>
      <c r="E14" s="9"/>
      <c r="F14" s="9"/>
      <c r="G14" s="9"/>
      <c r="H14" s="9"/>
      <c r="I14" s="9"/>
      <c r="J14" s="9"/>
      <c r="K14" s="9"/>
      <c r="L14" s="45"/>
    </row>
    <row r="15" spans="2:12" ht="30">
      <c r="B15" s="47"/>
      <c r="C15" s="48" t="s">
        <v>21</v>
      </c>
      <c r="D15" s="49" t="s">
        <v>11</v>
      </c>
      <c r="E15" s="49" t="s">
        <v>8</v>
      </c>
      <c r="F15" s="49" t="s">
        <v>22</v>
      </c>
      <c r="G15" s="49" t="s">
        <v>23</v>
      </c>
      <c r="H15" s="49" t="s">
        <v>24</v>
      </c>
      <c r="I15" s="49" t="s">
        <v>25</v>
      </c>
      <c r="J15" s="49" t="s">
        <v>26</v>
      </c>
      <c r="K15" s="50" t="s">
        <v>27</v>
      </c>
      <c r="L15" s="47"/>
    </row>
    <row r="16" spans="2:12" ht="18">
      <c r="B16" s="45"/>
      <c r="C16" s="21" t="s">
        <v>28</v>
      </c>
      <c r="D16" s="9"/>
      <c r="E16" s="9"/>
      <c r="F16" s="9"/>
      <c r="G16" s="9"/>
      <c r="H16" s="9"/>
      <c r="I16" s="51"/>
      <c r="J16" s="52">
        <f>J17</f>
        <v>0</v>
      </c>
      <c r="K16" s="9"/>
      <c r="L16" s="45"/>
    </row>
    <row r="17" spans="2:12" ht="18">
      <c r="B17" s="53"/>
      <c r="C17" s="54"/>
      <c r="D17" s="55" t="s">
        <v>29</v>
      </c>
      <c r="E17" s="56" t="s">
        <v>30</v>
      </c>
      <c r="F17" s="56" t="s">
        <v>31</v>
      </c>
      <c r="G17" s="54"/>
      <c r="H17" s="54"/>
      <c r="I17" s="57"/>
      <c r="J17" s="58">
        <f>J18</f>
        <v>0</v>
      </c>
      <c r="K17" s="54"/>
      <c r="L17" s="53"/>
    </row>
    <row r="18" spans="2:12" ht="15.75">
      <c r="B18" s="53"/>
      <c r="C18" s="54"/>
      <c r="D18" s="55" t="s">
        <v>29</v>
      </c>
      <c r="E18" s="59" t="s">
        <v>32</v>
      </c>
      <c r="F18" s="59" t="s">
        <v>33</v>
      </c>
      <c r="G18" s="54"/>
      <c r="H18" s="54"/>
      <c r="I18" s="57"/>
      <c r="J18" s="60">
        <f>SUM(J19:J90)</f>
        <v>0</v>
      </c>
      <c r="K18" s="54"/>
      <c r="L18" s="53"/>
    </row>
    <row r="19" spans="2:12" ht="15">
      <c r="B19" s="45"/>
      <c r="C19" s="61"/>
      <c r="D19" s="62" t="s">
        <v>34</v>
      </c>
      <c r="E19" s="63" t="s">
        <v>35</v>
      </c>
      <c r="F19" s="64" t="s">
        <v>36</v>
      </c>
      <c r="G19" s="65" t="s">
        <v>37</v>
      </c>
      <c r="H19" s="66">
        <v>2</v>
      </c>
      <c r="I19" s="36"/>
      <c r="J19" s="67">
        <f>I19*H19</f>
        <v>0</v>
      </c>
      <c r="K19" s="68"/>
      <c r="L19" s="45"/>
    </row>
    <row r="20" spans="2:12" ht="15">
      <c r="B20" s="45"/>
      <c r="C20" s="9"/>
      <c r="D20" s="69" t="s">
        <v>38</v>
      </c>
      <c r="E20" s="70"/>
      <c r="F20" s="71" t="s">
        <v>36</v>
      </c>
      <c r="G20" s="70"/>
      <c r="H20" s="70"/>
      <c r="I20" s="37"/>
      <c r="J20" s="67"/>
      <c r="K20" s="51"/>
      <c r="L20" s="45"/>
    </row>
    <row r="21" spans="2:12" ht="15">
      <c r="B21" s="45"/>
      <c r="C21" s="61"/>
      <c r="D21" s="62" t="s">
        <v>34</v>
      </c>
      <c r="E21" s="63" t="s">
        <v>39</v>
      </c>
      <c r="F21" s="64" t="s">
        <v>40</v>
      </c>
      <c r="G21" s="65" t="s">
        <v>41</v>
      </c>
      <c r="H21" s="66">
        <v>8</v>
      </c>
      <c r="I21" s="36"/>
      <c r="J21" s="67">
        <f>I21*H21</f>
        <v>0</v>
      </c>
      <c r="K21" s="68"/>
      <c r="L21" s="45"/>
    </row>
    <row r="22" spans="2:12" ht="15">
      <c r="B22" s="45"/>
      <c r="C22" s="61"/>
      <c r="D22" s="69" t="s">
        <v>38</v>
      </c>
      <c r="E22" s="70"/>
      <c r="F22" s="71" t="s">
        <v>40</v>
      </c>
      <c r="G22" s="70"/>
      <c r="H22" s="70"/>
      <c r="I22" s="37"/>
      <c r="J22" s="67"/>
      <c r="K22" s="51"/>
      <c r="L22" s="45"/>
    </row>
    <row r="23" spans="2:12" ht="15">
      <c r="B23" s="45"/>
      <c r="C23" s="61"/>
      <c r="D23" s="62" t="s">
        <v>34</v>
      </c>
      <c r="E23" s="63" t="s">
        <v>42</v>
      </c>
      <c r="F23" s="64" t="s">
        <v>43</v>
      </c>
      <c r="G23" s="65" t="s">
        <v>44</v>
      </c>
      <c r="H23" s="66">
        <v>1</v>
      </c>
      <c r="I23" s="36"/>
      <c r="J23" s="67">
        <f>I23*H23</f>
        <v>0</v>
      </c>
      <c r="K23" s="68"/>
      <c r="L23" s="45"/>
    </row>
    <row r="24" spans="2:12" ht="15">
      <c r="B24" s="45"/>
      <c r="C24" s="9"/>
      <c r="D24" s="69" t="s">
        <v>38</v>
      </c>
      <c r="E24" s="70"/>
      <c r="F24" s="71" t="s">
        <v>43</v>
      </c>
      <c r="G24" s="70"/>
      <c r="H24" s="70"/>
      <c r="I24" s="37"/>
      <c r="J24" s="73"/>
      <c r="K24" s="51"/>
      <c r="L24" s="45"/>
    </row>
    <row r="25" spans="2:12" ht="15">
      <c r="B25" s="45"/>
      <c r="C25" s="74"/>
      <c r="D25" s="75" t="s">
        <v>34</v>
      </c>
      <c r="E25" s="76"/>
      <c r="F25" s="77" t="s">
        <v>45</v>
      </c>
      <c r="G25" s="65" t="s">
        <v>37</v>
      </c>
      <c r="H25" s="66">
        <v>2</v>
      </c>
      <c r="I25" s="36"/>
      <c r="J25" s="78">
        <f aca="true" t="shared" si="0" ref="J25:J47">I25*H25</f>
        <v>0</v>
      </c>
      <c r="K25" s="79" t="s">
        <v>46</v>
      </c>
      <c r="L25" s="45"/>
    </row>
    <row r="26" spans="2:12" ht="40.5">
      <c r="B26" s="45"/>
      <c r="C26" s="51"/>
      <c r="D26" s="80" t="s">
        <v>38</v>
      </c>
      <c r="E26" s="73"/>
      <c r="F26" s="81" t="s">
        <v>47</v>
      </c>
      <c r="G26" s="70"/>
      <c r="H26" s="70"/>
      <c r="I26" s="37"/>
      <c r="J26" s="78"/>
      <c r="K26" s="70"/>
      <c r="L26" s="45"/>
    </row>
    <row r="27" spans="2:12" ht="15">
      <c r="B27" s="45"/>
      <c r="C27" s="61"/>
      <c r="D27" s="62" t="s">
        <v>34</v>
      </c>
      <c r="E27" s="63" t="s">
        <v>48</v>
      </c>
      <c r="F27" s="64" t="s">
        <v>49</v>
      </c>
      <c r="G27" s="65" t="s">
        <v>37</v>
      </c>
      <c r="H27" s="66">
        <v>2</v>
      </c>
      <c r="I27" s="36"/>
      <c r="J27" s="78">
        <f t="shared" si="0"/>
        <v>0</v>
      </c>
      <c r="K27" s="79"/>
      <c r="L27" s="45"/>
    </row>
    <row r="28" spans="2:12" ht="40.5">
      <c r="B28" s="45"/>
      <c r="C28" s="9"/>
      <c r="D28" s="69" t="s">
        <v>38</v>
      </c>
      <c r="E28" s="70"/>
      <c r="F28" s="71" t="s">
        <v>50</v>
      </c>
      <c r="G28" s="70"/>
      <c r="H28" s="70"/>
      <c r="I28" s="37"/>
      <c r="J28" s="78"/>
      <c r="K28" s="73"/>
      <c r="L28" s="45"/>
    </row>
    <row r="29" spans="2:12" ht="15">
      <c r="B29" s="45"/>
      <c r="C29" s="61"/>
      <c r="D29" s="62" t="s">
        <v>34</v>
      </c>
      <c r="E29" s="63" t="s">
        <v>51</v>
      </c>
      <c r="F29" s="64" t="s">
        <v>52</v>
      </c>
      <c r="G29" s="65" t="s">
        <v>37</v>
      </c>
      <c r="H29" s="66">
        <v>2</v>
      </c>
      <c r="I29" s="36"/>
      <c r="J29" s="78">
        <f t="shared" si="0"/>
        <v>0</v>
      </c>
      <c r="K29" s="79"/>
      <c r="L29" s="45"/>
    </row>
    <row r="30" spans="2:12" ht="40.5">
      <c r="B30" s="45"/>
      <c r="C30" s="9"/>
      <c r="D30" s="69" t="s">
        <v>38</v>
      </c>
      <c r="E30" s="70"/>
      <c r="F30" s="71" t="s">
        <v>53</v>
      </c>
      <c r="G30" s="70"/>
      <c r="H30" s="70"/>
      <c r="I30" s="37"/>
      <c r="J30" s="78"/>
      <c r="K30" s="73"/>
      <c r="L30" s="45"/>
    </row>
    <row r="31" spans="2:12" ht="15">
      <c r="B31" s="45"/>
      <c r="C31" s="61"/>
      <c r="D31" s="62" t="s">
        <v>34</v>
      </c>
      <c r="E31" s="63" t="s">
        <v>54</v>
      </c>
      <c r="F31" s="64" t="s">
        <v>55</v>
      </c>
      <c r="G31" s="65" t="s">
        <v>37</v>
      </c>
      <c r="H31" s="66">
        <v>2</v>
      </c>
      <c r="I31" s="36"/>
      <c r="J31" s="78">
        <f t="shared" si="0"/>
        <v>0</v>
      </c>
      <c r="K31" s="79"/>
      <c r="L31" s="45"/>
    </row>
    <row r="32" spans="2:12" ht="40.5">
      <c r="B32" s="45"/>
      <c r="C32" s="9"/>
      <c r="D32" s="69" t="s">
        <v>38</v>
      </c>
      <c r="E32" s="70"/>
      <c r="F32" s="71" t="s">
        <v>56</v>
      </c>
      <c r="G32" s="70"/>
      <c r="H32" s="70"/>
      <c r="I32" s="37"/>
      <c r="J32" s="78"/>
      <c r="K32" s="73"/>
      <c r="L32" s="45"/>
    </row>
    <row r="33" spans="2:12" ht="15">
      <c r="B33" s="45"/>
      <c r="C33" s="74"/>
      <c r="D33" s="75" t="s">
        <v>34</v>
      </c>
      <c r="E33" s="76"/>
      <c r="F33" s="77" t="s">
        <v>57</v>
      </c>
      <c r="G33" s="65" t="s">
        <v>37</v>
      </c>
      <c r="H33" s="66">
        <v>2</v>
      </c>
      <c r="I33" s="36"/>
      <c r="J33" s="78">
        <f t="shared" si="0"/>
        <v>0</v>
      </c>
      <c r="K33" s="79" t="s">
        <v>46</v>
      </c>
      <c r="L33" s="45"/>
    </row>
    <row r="34" spans="2:12" ht="40.5">
      <c r="B34" s="45"/>
      <c r="C34" s="51"/>
      <c r="D34" s="80" t="s">
        <v>38</v>
      </c>
      <c r="E34" s="73"/>
      <c r="F34" s="81" t="s">
        <v>58</v>
      </c>
      <c r="G34" s="70"/>
      <c r="H34" s="70"/>
      <c r="I34" s="37"/>
      <c r="J34" s="78"/>
      <c r="K34" s="70"/>
      <c r="L34" s="45"/>
    </row>
    <row r="35" spans="2:12" ht="15">
      <c r="B35" s="45"/>
      <c r="C35" s="74"/>
      <c r="D35" s="62" t="s">
        <v>34</v>
      </c>
      <c r="E35" s="63" t="s">
        <v>59</v>
      </c>
      <c r="F35" s="64" t="s">
        <v>60</v>
      </c>
      <c r="G35" s="65" t="s">
        <v>37</v>
      </c>
      <c r="H35" s="66">
        <v>2</v>
      </c>
      <c r="I35" s="36"/>
      <c r="J35" s="78">
        <f t="shared" si="0"/>
        <v>0</v>
      </c>
      <c r="K35" s="79"/>
      <c r="L35" s="45"/>
    </row>
    <row r="36" spans="2:12" ht="40.5">
      <c r="B36" s="45"/>
      <c r="C36" s="9"/>
      <c r="D36" s="69" t="s">
        <v>38</v>
      </c>
      <c r="E36" s="70"/>
      <c r="F36" s="71" t="s">
        <v>58</v>
      </c>
      <c r="G36" s="70"/>
      <c r="H36" s="70"/>
      <c r="I36" s="37"/>
      <c r="J36" s="78"/>
      <c r="K36" s="73"/>
      <c r="L36" s="45"/>
    </row>
    <row r="37" spans="2:12" ht="15">
      <c r="B37" s="45"/>
      <c r="C37" s="61"/>
      <c r="D37" s="62" t="s">
        <v>34</v>
      </c>
      <c r="E37" s="63" t="s">
        <v>61</v>
      </c>
      <c r="F37" s="64" t="s">
        <v>62</v>
      </c>
      <c r="G37" s="65" t="s">
        <v>37</v>
      </c>
      <c r="H37" s="66">
        <v>2</v>
      </c>
      <c r="I37" s="36"/>
      <c r="J37" s="78">
        <f t="shared" si="0"/>
        <v>0</v>
      </c>
      <c r="K37" s="79"/>
      <c r="L37" s="45"/>
    </row>
    <row r="38" spans="2:12" ht="40.5">
      <c r="B38" s="45"/>
      <c r="C38" s="9"/>
      <c r="D38" s="69" t="s">
        <v>38</v>
      </c>
      <c r="E38" s="70"/>
      <c r="F38" s="71" t="s">
        <v>63</v>
      </c>
      <c r="G38" s="70"/>
      <c r="H38" s="70"/>
      <c r="I38" s="37"/>
      <c r="J38" s="78"/>
      <c r="K38" s="73"/>
      <c r="L38" s="45"/>
    </row>
    <row r="39" spans="2:12" ht="15">
      <c r="B39" s="45"/>
      <c r="C39" s="61"/>
      <c r="D39" s="62" t="s">
        <v>34</v>
      </c>
      <c r="E39" s="63" t="s">
        <v>64</v>
      </c>
      <c r="F39" s="82" t="s">
        <v>65</v>
      </c>
      <c r="G39" s="65" t="s">
        <v>37</v>
      </c>
      <c r="H39" s="66">
        <v>2</v>
      </c>
      <c r="I39" s="36"/>
      <c r="J39" s="78">
        <f t="shared" si="0"/>
        <v>0</v>
      </c>
      <c r="K39" s="79"/>
      <c r="L39" s="45"/>
    </row>
    <row r="40" spans="2:12" ht="40.5">
      <c r="B40" s="45"/>
      <c r="C40" s="9"/>
      <c r="D40" s="69" t="s">
        <v>38</v>
      </c>
      <c r="E40" s="70"/>
      <c r="F40" s="71" t="s">
        <v>66</v>
      </c>
      <c r="G40" s="70"/>
      <c r="H40" s="70"/>
      <c r="I40" s="37"/>
      <c r="J40" s="78"/>
      <c r="K40" s="73"/>
      <c r="L40" s="45"/>
    </row>
    <row r="41" spans="2:12" ht="15">
      <c r="B41" s="45"/>
      <c r="C41" s="61"/>
      <c r="D41" s="62" t="s">
        <v>34</v>
      </c>
      <c r="E41" s="63" t="s">
        <v>67</v>
      </c>
      <c r="F41" s="64" t="s">
        <v>68</v>
      </c>
      <c r="G41" s="65" t="s">
        <v>37</v>
      </c>
      <c r="H41" s="66">
        <v>2</v>
      </c>
      <c r="I41" s="36"/>
      <c r="J41" s="78">
        <f t="shared" si="0"/>
        <v>0</v>
      </c>
      <c r="K41" s="79"/>
      <c r="L41" s="45"/>
    </row>
    <row r="42" spans="2:12" ht="15">
      <c r="B42" s="45"/>
      <c r="C42" s="9"/>
      <c r="D42" s="69" t="s">
        <v>38</v>
      </c>
      <c r="E42" s="70"/>
      <c r="F42" s="71" t="s">
        <v>68</v>
      </c>
      <c r="G42" s="70"/>
      <c r="H42" s="70"/>
      <c r="I42" s="37"/>
      <c r="J42" s="78"/>
      <c r="K42" s="73"/>
      <c r="L42" s="45"/>
    </row>
    <row r="43" spans="2:12" ht="15">
      <c r="B43" s="45"/>
      <c r="C43" s="61"/>
      <c r="D43" s="62" t="s">
        <v>34</v>
      </c>
      <c r="E43" s="63" t="s">
        <v>69</v>
      </c>
      <c r="F43" s="64" t="s">
        <v>70</v>
      </c>
      <c r="G43" s="65" t="s">
        <v>37</v>
      </c>
      <c r="H43" s="66">
        <v>2</v>
      </c>
      <c r="I43" s="36"/>
      <c r="J43" s="78">
        <f t="shared" si="0"/>
        <v>0</v>
      </c>
      <c r="K43" s="79"/>
      <c r="L43" s="45"/>
    </row>
    <row r="44" spans="2:12" ht="40.5">
      <c r="B44" s="45"/>
      <c r="C44" s="9"/>
      <c r="D44" s="69" t="s">
        <v>38</v>
      </c>
      <c r="E44" s="70"/>
      <c r="F44" s="71" t="s">
        <v>71</v>
      </c>
      <c r="G44" s="70"/>
      <c r="H44" s="70"/>
      <c r="I44" s="37"/>
      <c r="J44" s="78"/>
      <c r="K44" s="73"/>
      <c r="L44" s="45"/>
    </row>
    <row r="45" spans="2:12" ht="15">
      <c r="B45" s="45"/>
      <c r="C45" s="61"/>
      <c r="D45" s="62" t="s">
        <v>34</v>
      </c>
      <c r="E45" s="63" t="s">
        <v>72</v>
      </c>
      <c r="F45" s="64" t="s">
        <v>73</v>
      </c>
      <c r="G45" s="65" t="s">
        <v>37</v>
      </c>
      <c r="H45" s="66">
        <v>2</v>
      </c>
      <c r="I45" s="36"/>
      <c r="J45" s="78">
        <f t="shared" si="0"/>
        <v>0</v>
      </c>
      <c r="K45" s="79"/>
      <c r="L45" s="45"/>
    </row>
    <row r="46" spans="2:12" ht="27">
      <c r="B46" s="45"/>
      <c r="C46" s="9"/>
      <c r="D46" s="69" t="s">
        <v>38</v>
      </c>
      <c r="E46" s="70"/>
      <c r="F46" s="71" t="s">
        <v>74</v>
      </c>
      <c r="G46" s="70"/>
      <c r="H46" s="70"/>
      <c r="I46" s="37"/>
      <c r="J46" s="78"/>
      <c r="K46" s="73"/>
      <c r="L46" s="45"/>
    </row>
    <row r="47" spans="2:12" ht="15">
      <c r="B47" s="45"/>
      <c r="C47" s="61"/>
      <c r="D47" s="62" t="s">
        <v>34</v>
      </c>
      <c r="E47" s="63" t="s">
        <v>75</v>
      </c>
      <c r="F47" s="77" t="s">
        <v>76</v>
      </c>
      <c r="G47" s="65" t="s">
        <v>37</v>
      </c>
      <c r="H47" s="66">
        <v>1</v>
      </c>
      <c r="I47" s="36"/>
      <c r="J47" s="78">
        <f t="shared" si="0"/>
        <v>0</v>
      </c>
      <c r="K47" s="79"/>
      <c r="L47" s="45"/>
    </row>
    <row r="48" spans="2:12" ht="40.5">
      <c r="B48" s="45"/>
      <c r="C48" s="9"/>
      <c r="D48" s="69" t="s">
        <v>38</v>
      </c>
      <c r="E48" s="70"/>
      <c r="F48" s="71" t="s">
        <v>77</v>
      </c>
      <c r="G48" s="70"/>
      <c r="H48" s="70"/>
      <c r="I48" s="37"/>
      <c r="J48" s="73"/>
      <c r="K48" s="73"/>
      <c r="L48" s="45"/>
    </row>
    <row r="49" spans="2:12" ht="27">
      <c r="B49" s="45"/>
      <c r="C49" s="83"/>
      <c r="D49" s="83" t="s">
        <v>30</v>
      </c>
      <c r="E49" s="84" t="s">
        <v>78</v>
      </c>
      <c r="F49" s="85" t="s">
        <v>79</v>
      </c>
      <c r="G49" s="86" t="s">
        <v>37</v>
      </c>
      <c r="H49" s="87">
        <v>1</v>
      </c>
      <c r="I49" s="38"/>
      <c r="J49" s="88">
        <f>I49*H49</f>
        <v>0</v>
      </c>
      <c r="K49" s="89"/>
      <c r="L49" s="90"/>
    </row>
    <row r="50" spans="2:12" ht="15">
      <c r="B50" s="45"/>
      <c r="C50" s="9"/>
      <c r="D50" s="91" t="s">
        <v>38</v>
      </c>
      <c r="E50" s="9"/>
      <c r="F50" s="92" t="s">
        <v>79</v>
      </c>
      <c r="G50" s="9"/>
      <c r="H50" s="9"/>
      <c r="I50" s="34"/>
      <c r="J50" s="88"/>
      <c r="K50" s="73"/>
      <c r="L50" s="45"/>
    </row>
    <row r="51" spans="2:12" ht="15">
      <c r="B51" s="45"/>
      <c r="C51" s="83"/>
      <c r="D51" s="83" t="s">
        <v>30</v>
      </c>
      <c r="E51" s="84" t="s">
        <v>80</v>
      </c>
      <c r="F51" s="85" t="s">
        <v>81</v>
      </c>
      <c r="G51" s="86" t="s">
        <v>37</v>
      </c>
      <c r="H51" s="87">
        <v>2</v>
      </c>
      <c r="I51" s="38"/>
      <c r="J51" s="88">
        <f aca="true" t="shared" si="1" ref="J51:J71">I51*H51</f>
        <v>0</v>
      </c>
      <c r="K51" s="89"/>
      <c r="L51" s="90"/>
    </row>
    <row r="52" spans="2:12" ht="15">
      <c r="B52" s="45"/>
      <c r="C52" s="9"/>
      <c r="D52" s="91" t="s">
        <v>38</v>
      </c>
      <c r="E52" s="9"/>
      <c r="F52" s="93" t="s">
        <v>81</v>
      </c>
      <c r="G52" s="9"/>
      <c r="H52" s="9"/>
      <c r="I52" s="34"/>
      <c r="J52" s="88"/>
      <c r="K52" s="73"/>
      <c r="L52" s="45"/>
    </row>
    <row r="53" spans="2:12" ht="15">
      <c r="B53" s="45"/>
      <c r="C53" s="83"/>
      <c r="D53" s="83" t="s">
        <v>30</v>
      </c>
      <c r="E53" s="84" t="s">
        <v>82</v>
      </c>
      <c r="F53" s="89" t="s">
        <v>83</v>
      </c>
      <c r="G53" s="86" t="s">
        <v>37</v>
      </c>
      <c r="H53" s="87">
        <v>1</v>
      </c>
      <c r="I53" s="38"/>
      <c r="J53" s="88">
        <f t="shared" si="1"/>
        <v>0</v>
      </c>
      <c r="K53" s="89"/>
      <c r="L53" s="90"/>
    </row>
    <row r="54" spans="2:12" ht="15">
      <c r="B54" s="45"/>
      <c r="C54" s="9"/>
      <c r="D54" s="91" t="s">
        <v>38</v>
      </c>
      <c r="E54" s="9"/>
      <c r="F54" s="94" t="s">
        <v>83</v>
      </c>
      <c r="G54" s="9"/>
      <c r="H54" s="9"/>
      <c r="I54" s="34"/>
      <c r="J54" s="88"/>
      <c r="K54" s="73"/>
      <c r="L54" s="45"/>
    </row>
    <row r="55" spans="2:12" ht="15">
      <c r="B55" s="45"/>
      <c r="C55" s="83"/>
      <c r="D55" s="83" t="s">
        <v>30</v>
      </c>
      <c r="E55" s="84" t="s">
        <v>84</v>
      </c>
      <c r="F55" s="85" t="s">
        <v>85</v>
      </c>
      <c r="G55" s="86" t="s">
        <v>37</v>
      </c>
      <c r="H55" s="87">
        <v>2</v>
      </c>
      <c r="I55" s="38"/>
      <c r="J55" s="88">
        <f t="shared" si="1"/>
        <v>0</v>
      </c>
      <c r="K55" s="89"/>
      <c r="L55" s="90"/>
    </row>
    <row r="56" spans="2:12" ht="15">
      <c r="B56" s="45"/>
      <c r="C56" s="9"/>
      <c r="D56" s="91" t="s">
        <v>38</v>
      </c>
      <c r="E56" s="9"/>
      <c r="F56" s="93" t="s">
        <v>85</v>
      </c>
      <c r="G56" s="9"/>
      <c r="H56" s="9"/>
      <c r="I56" s="34"/>
      <c r="J56" s="88"/>
      <c r="K56" s="73"/>
      <c r="L56" s="45"/>
    </row>
    <row r="57" spans="2:12" ht="15">
      <c r="B57" s="45"/>
      <c r="C57" s="83"/>
      <c r="D57" s="83" t="s">
        <v>30</v>
      </c>
      <c r="E57" s="84" t="s">
        <v>86</v>
      </c>
      <c r="F57" s="89" t="s">
        <v>87</v>
      </c>
      <c r="G57" s="86" t="s">
        <v>37</v>
      </c>
      <c r="H57" s="87">
        <v>1</v>
      </c>
      <c r="I57" s="38"/>
      <c r="J57" s="88">
        <f t="shared" si="1"/>
        <v>0</v>
      </c>
      <c r="K57" s="89"/>
      <c r="L57" s="90"/>
    </row>
    <row r="58" spans="2:12" ht="15">
      <c r="B58" s="45"/>
      <c r="C58" s="9"/>
      <c r="D58" s="91" t="s">
        <v>38</v>
      </c>
      <c r="E58" s="9"/>
      <c r="F58" s="95" t="s">
        <v>87</v>
      </c>
      <c r="G58" s="9"/>
      <c r="H58" s="9"/>
      <c r="I58" s="34"/>
      <c r="J58" s="88"/>
      <c r="K58" s="73"/>
      <c r="L58" s="45"/>
    </row>
    <row r="59" spans="2:12" ht="15">
      <c r="B59" s="45"/>
      <c r="C59" s="83"/>
      <c r="D59" s="83" t="s">
        <v>30</v>
      </c>
      <c r="E59" s="84" t="s">
        <v>88</v>
      </c>
      <c r="F59" s="85" t="s">
        <v>89</v>
      </c>
      <c r="G59" s="86" t="s">
        <v>37</v>
      </c>
      <c r="H59" s="87">
        <v>1</v>
      </c>
      <c r="I59" s="38"/>
      <c r="J59" s="88">
        <f t="shared" si="1"/>
        <v>0</v>
      </c>
      <c r="K59" s="89"/>
      <c r="L59" s="90"/>
    </row>
    <row r="60" spans="2:12" ht="15">
      <c r="B60" s="45"/>
      <c r="C60" s="9"/>
      <c r="D60" s="91" t="s">
        <v>38</v>
      </c>
      <c r="E60" s="9"/>
      <c r="F60" s="93" t="s">
        <v>89</v>
      </c>
      <c r="G60" s="9"/>
      <c r="H60" s="9"/>
      <c r="I60" s="34"/>
      <c r="J60" s="88"/>
      <c r="K60" s="73"/>
      <c r="L60" s="45"/>
    </row>
    <row r="61" spans="2:12" ht="15">
      <c r="B61" s="45"/>
      <c r="C61" s="83"/>
      <c r="D61" s="83" t="s">
        <v>30</v>
      </c>
      <c r="E61" s="84" t="s">
        <v>90</v>
      </c>
      <c r="F61" s="85" t="s">
        <v>91</v>
      </c>
      <c r="G61" s="86" t="s">
        <v>37</v>
      </c>
      <c r="H61" s="87">
        <v>2</v>
      </c>
      <c r="I61" s="38"/>
      <c r="J61" s="88">
        <f t="shared" si="1"/>
        <v>0</v>
      </c>
      <c r="K61" s="89"/>
      <c r="L61" s="90"/>
    </row>
    <row r="62" spans="2:12" ht="15">
      <c r="B62" s="45"/>
      <c r="C62" s="9"/>
      <c r="D62" s="91" t="s">
        <v>38</v>
      </c>
      <c r="E62" s="9"/>
      <c r="F62" s="93" t="s">
        <v>91</v>
      </c>
      <c r="G62" s="9"/>
      <c r="H62" s="9"/>
      <c r="I62" s="34"/>
      <c r="J62" s="88"/>
      <c r="K62" s="73"/>
      <c r="L62" s="45"/>
    </row>
    <row r="63" spans="2:12" ht="15">
      <c r="B63" s="45"/>
      <c r="C63" s="96"/>
      <c r="D63" s="83" t="s">
        <v>30</v>
      </c>
      <c r="E63" s="84" t="s">
        <v>92</v>
      </c>
      <c r="F63" s="85" t="s">
        <v>93</v>
      </c>
      <c r="G63" s="86" t="s">
        <v>37</v>
      </c>
      <c r="H63" s="87">
        <v>1</v>
      </c>
      <c r="I63" s="38"/>
      <c r="J63" s="88">
        <f t="shared" si="1"/>
        <v>0</v>
      </c>
      <c r="K63" s="89"/>
      <c r="L63" s="90"/>
    </row>
    <row r="64" spans="2:12" ht="15">
      <c r="B64" s="45"/>
      <c r="C64" s="9"/>
      <c r="D64" s="91" t="s">
        <v>38</v>
      </c>
      <c r="E64" s="9"/>
      <c r="F64" s="93" t="s">
        <v>93</v>
      </c>
      <c r="G64" s="9"/>
      <c r="H64" s="9"/>
      <c r="I64" s="34"/>
      <c r="J64" s="88"/>
      <c r="K64" s="73"/>
      <c r="L64" s="45"/>
    </row>
    <row r="65" spans="2:12" ht="15">
      <c r="B65" s="45"/>
      <c r="C65" s="96"/>
      <c r="D65" s="96" t="s">
        <v>30</v>
      </c>
      <c r="E65" s="97"/>
      <c r="F65" s="89" t="s">
        <v>94</v>
      </c>
      <c r="G65" s="86" t="s">
        <v>37</v>
      </c>
      <c r="H65" s="87">
        <v>2</v>
      </c>
      <c r="I65" s="38"/>
      <c r="J65" s="88">
        <f t="shared" si="1"/>
        <v>0</v>
      </c>
      <c r="K65" s="85"/>
      <c r="L65" s="90"/>
    </row>
    <row r="66" spans="2:12" ht="15">
      <c r="B66" s="45"/>
      <c r="C66" s="51"/>
      <c r="D66" s="98" t="s">
        <v>38</v>
      </c>
      <c r="E66" s="51"/>
      <c r="F66" s="94" t="s">
        <v>94</v>
      </c>
      <c r="G66" s="9"/>
      <c r="H66" s="9"/>
      <c r="I66" s="34"/>
      <c r="J66" s="88"/>
      <c r="K66" s="70"/>
      <c r="L66" s="45"/>
    </row>
    <row r="67" spans="2:12" ht="15">
      <c r="B67" s="45"/>
      <c r="C67" s="83"/>
      <c r="D67" s="83" t="s">
        <v>30</v>
      </c>
      <c r="E67" s="84" t="s">
        <v>95</v>
      </c>
      <c r="F67" s="99" t="s">
        <v>96</v>
      </c>
      <c r="G67" s="86" t="s">
        <v>37</v>
      </c>
      <c r="H67" s="87">
        <v>2</v>
      </c>
      <c r="I67" s="38"/>
      <c r="J67" s="88">
        <f t="shared" si="1"/>
        <v>0</v>
      </c>
      <c r="K67" s="89"/>
      <c r="L67" s="90"/>
    </row>
    <row r="68" spans="2:12" ht="15">
      <c r="B68" s="45"/>
      <c r="C68" s="9"/>
      <c r="D68" s="91" t="s">
        <v>38</v>
      </c>
      <c r="E68" s="9"/>
      <c r="F68" s="93" t="s">
        <v>96</v>
      </c>
      <c r="G68" s="9"/>
      <c r="H68" s="9"/>
      <c r="I68" s="34"/>
      <c r="J68" s="88"/>
      <c r="K68" s="73"/>
      <c r="L68" s="45"/>
    </row>
    <row r="69" spans="2:12" ht="15">
      <c r="B69" s="45"/>
      <c r="C69" s="83"/>
      <c r="D69" s="83" t="s">
        <v>30</v>
      </c>
      <c r="E69" s="84" t="s">
        <v>97</v>
      </c>
      <c r="F69" s="85" t="s">
        <v>98</v>
      </c>
      <c r="G69" s="86" t="s">
        <v>37</v>
      </c>
      <c r="H69" s="87">
        <v>2</v>
      </c>
      <c r="I69" s="38"/>
      <c r="J69" s="88">
        <f t="shared" si="1"/>
        <v>0</v>
      </c>
      <c r="K69" s="89"/>
      <c r="L69" s="90"/>
    </row>
    <row r="70" spans="2:12" ht="15">
      <c r="B70" s="45"/>
      <c r="C70" s="9"/>
      <c r="D70" s="91" t="s">
        <v>38</v>
      </c>
      <c r="E70" s="9"/>
      <c r="F70" s="93" t="s">
        <v>98</v>
      </c>
      <c r="G70" s="9"/>
      <c r="H70" s="9"/>
      <c r="I70" s="34"/>
      <c r="J70" s="88"/>
      <c r="K70" s="73"/>
      <c r="L70" s="45"/>
    </row>
    <row r="71" spans="2:12" ht="15">
      <c r="B71" s="45"/>
      <c r="C71" s="83"/>
      <c r="D71" s="83" t="s">
        <v>30</v>
      </c>
      <c r="E71" s="84" t="s">
        <v>99</v>
      </c>
      <c r="F71" s="85" t="s">
        <v>100</v>
      </c>
      <c r="G71" s="86" t="s">
        <v>37</v>
      </c>
      <c r="H71" s="87">
        <v>2</v>
      </c>
      <c r="I71" s="38"/>
      <c r="J71" s="88">
        <f t="shared" si="1"/>
        <v>0</v>
      </c>
      <c r="K71" s="89"/>
      <c r="L71" s="90"/>
    </row>
    <row r="72" spans="2:12" ht="15">
      <c r="B72" s="45"/>
      <c r="C72" s="9"/>
      <c r="D72" s="91" t="s">
        <v>38</v>
      </c>
      <c r="E72" s="9"/>
      <c r="F72" s="92" t="s">
        <v>100</v>
      </c>
      <c r="G72" s="9"/>
      <c r="H72" s="9"/>
      <c r="I72" s="34"/>
      <c r="J72" s="51"/>
      <c r="K72" s="73"/>
      <c r="L72" s="45"/>
    </row>
    <row r="73" spans="2:12" ht="15">
      <c r="B73" s="45"/>
      <c r="C73" s="61"/>
      <c r="D73" s="62" t="s">
        <v>34</v>
      </c>
      <c r="E73" s="63" t="s">
        <v>101</v>
      </c>
      <c r="F73" s="82" t="s">
        <v>102</v>
      </c>
      <c r="G73" s="65" t="s">
        <v>37</v>
      </c>
      <c r="H73" s="66">
        <v>1</v>
      </c>
      <c r="I73" s="36"/>
      <c r="J73" s="100">
        <f>I73*H73</f>
        <v>0</v>
      </c>
      <c r="K73" s="79"/>
      <c r="L73" s="45"/>
    </row>
    <row r="74" spans="2:12" ht="15">
      <c r="B74" s="45"/>
      <c r="C74" s="9"/>
      <c r="D74" s="69" t="s">
        <v>38</v>
      </c>
      <c r="E74" s="70"/>
      <c r="F74" s="71" t="s">
        <v>103</v>
      </c>
      <c r="G74" s="70"/>
      <c r="H74" s="70"/>
      <c r="I74" s="37"/>
      <c r="J74" s="100"/>
      <c r="K74" s="73"/>
      <c r="L74" s="45"/>
    </row>
    <row r="75" spans="2:12" ht="15">
      <c r="B75" s="45"/>
      <c r="C75" s="61"/>
      <c r="D75" s="62" t="s">
        <v>34</v>
      </c>
      <c r="E75" s="63" t="s">
        <v>104</v>
      </c>
      <c r="F75" s="64" t="s">
        <v>105</v>
      </c>
      <c r="G75" s="65" t="s">
        <v>37</v>
      </c>
      <c r="H75" s="66">
        <v>1</v>
      </c>
      <c r="I75" s="36"/>
      <c r="J75" s="100">
        <f aca="true" t="shared" si="2" ref="J75:J89">I75*H75</f>
        <v>0</v>
      </c>
      <c r="K75" s="79"/>
      <c r="L75" s="45"/>
    </row>
    <row r="76" spans="2:12" ht="54">
      <c r="B76" s="45"/>
      <c r="C76" s="9"/>
      <c r="D76" s="69" t="s">
        <v>38</v>
      </c>
      <c r="E76" s="70"/>
      <c r="F76" s="71" t="s">
        <v>106</v>
      </c>
      <c r="G76" s="70"/>
      <c r="H76" s="70"/>
      <c r="I76" s="37"/>
      <c r="J76" s="100"/>
      <c r="K76" s="73"/>
      <c r="L76" s="45"/>
    </row>
    <row r="77" spans="2:12" ht="15">
      <c r="B77" s="45"/>
      <c r="C77" s="61"/>
      <c r="D77" s="62" t="s">
        <v>34</v>
      </c>
      <c r="E77" s="63" t="s">
        <v>107</v>
      </c>
      <c r="F77" s="64" t="s">
        <v>108</v>
      </c>
      <c r="G77" s="65" t="s">
        <v>37</v>
      </c>
      <c r="H77" s="101">
        <v>2</v>
      </c>
      <c r="I77" s="36"/>
      <c r="J77" s="100">
        <f t="shared" si="2"/>
        <v>0</v>
      </c>
      <c r="K77" s="79"/>
      <c r="L77" s="45"/>
    </row>
    <row r="78" spans="2:12" ht="54">
      <c r="B78" s="45"/>
      <c r="C78" s="9"/>
      <c r="D78" s="69" t="s">
        <v>38</v>
      </c>
      <c r="E78" s="70"/>
      <c r="F78" s="71" t="s">
        <v>109</v>
      </c>
      <c r="G78" s="70"/>
      <c r="H78" s="70"/>
      <c r="I78" s="37"/>
      <c r="J78" s="100"/>
      <c r="K78" s="73"/>
      <c r="L78" s="45"/>
    </row>
    <row r="79" spans="2:12" ht="15">
      <c r="B79" s="45"/>
      <c r="C79" s="74"/>
      <c r="D79" s="75" t="s">
        <v>34</v>
      </c>
      <c r="E79" s="76"/>
      <c r="F79" s="77" t="s">
        <v>110</v>
      </c>
      <c r="G79" s="102" t="s">
        <v>37</v>
      </c>
      <c r="H79" s="103">
        <v>1</v>
      </c>
      <c r="I79" s="36"/>
      <c r="J79" s="100">
        <f>I79*H79</f>
        <v>0</v>
      </c>
      <c r="K79" s="64"/>
      <c r="L79" s="45"/>
    </row>
    <row r="80" spans="2:12" ht="27">
      <c r="B80" s="45"/>
      <c r="C80" s="51"/>
      <c r="D80" s="80" t="s">
        <v>38</v>
      </c>
      <c r="E80" s="73"/>
      <c r="F80" s="77" t="s">
        <v>111</v>
      </c>
      <c r="G80" s="73"/>
      <c r="H80" s="73"/>
      <c r="I80" s="37"/>
      <c r="J80" s="73"/>
      <c r="K80" s="70"/>
      <c r="L80" s="45"/>
    </row>
    <row r="81" spans="2:12" ht="15">
      <c r="B81" s="45"/>
      <c r="C81" s="61"/>
      <c r="D81" s="62" t="s">
        <v>34</v>
      </c>
      <c r="E81" s="63" t="s">
        <v>112</v>
      </c>
      <c r="F81" s="64" t="s">
        <v>113</v>
      </c>
      <c r="G81" s="65" t="s">
        <v>37</v>
      </c>
      <c r="H81" s="66">
        <v>1</v>
      </c>
      <c r="I81" s="36"/>
      <c r="J81" s="100">
        <f t="shared" si="2"/>
        <v>0</v>
      </c>
      <c r="K81" s="79"/>
      <c r="L81" s="45"/>
    </row>
    <row r="82" spans="2:12" ht="27">
      <c r="B82" s="45"/>
      <c r="C82" s="9"/>
      <c r="D82" s="69" t="s">
        <v>38</v>
      </c>
      <c r="E82" s="70"/>
      <c r="F82" s="71" t="s">
        <v>114</v>
      </c>
      <c r="G82" s="70"/>
      <c r="H82" s="70"/>
      <c r="I82" s="37"/>
      <c r="J82" s="100"/>
      <c r="K82" s="73"/>
      <c r="L82" s="45"/>
    </row>
    <row r="83" spans="2:12" ht="15">
      <c r="B83" s="45"/>
      <c r="C83" s="61"/>
      <c r="D83" s="62" t="s">
        <v>34</v>
      </c>
      <c r="E83" s="63" t="s">
        <v>115</v>
      </c>
      <c r="F83" s="64" t="s">
        <v>116</v>
      </c>
      <c r="G83" s="65" t="s">
        <v>37</v>
      </c>
      <c r="H83" s="66">
        <v>1</v>
      </c>
      <c r="I83" s="36"/>
      <c r="J83" s="100">
        <f t="shared" si="2"/>
        <v>0</v>
      </c>
      <c r="K83" s="79"/>
      <c r="L83" s="45"/>
    </row>
    <row r="84" spans="2:12" ht="27">
      <c r="B84" s="45"/>
      <c r="C84" s="9"/>
      <c r="D84" s="69" t="s">
        <v>38</v>
      </c>
      <c r="E84" s="70"/>
      <c r="F84" s="71" t="s">
        <v>117</v>
      </c>
      <c r="G84" s="70"/>
      <c r="H84" s="70"/>
      <c r="I84" s="37"/>
      <c r="J84" s="100"/>
      <c r="K84" s="73"/>
      <c r="L84" s="45"/>
    </row>
    <row r="85" spans="2:12" ht="15">
      <c r="B85" s="45"/>
      <c r="C85" s="61"/>
      <c r="D85" s="62" t="s">
        <v>34</v>
      </c>
      <c r="E85" s="63" t="s">
        <v>118</v>
      </c>
      <c r="F85" s="64" t="s">
        <v>119</v>
      </c>
      <c r="G85" s="65" t="s">
        <v>37</v>
      </c>
      <c r="H85" s="66">
        <v>1</v>
      </c>
      <c r="I85" s="36"/>
      <c r="J85" s="100">
        <f t="shared" si="2"/>
        <v>0</v>
      </c>
      <c r="K85" s="79"/>
      <c r="L85" s="45"/>
    </row>
    <row r="86" spans="2:12" ht="15">
      <c r="B86" s="45"/>
      <c r="C86" s="9"/>
      <c r="D86" s="69" t="s">
        <v>38</v>
      </c>
      <c r="E86" s="70"/>
      <c r="F86" s="71" t="s">
        <v>119</v>
      </c>
      <c r="G86" s="70"/>
      <c r="H86" s="70"/>
      <c r="I86" s="37"/>
      <c r="J86" s="100"/>
      <c r="K86" s="73"/>
      <c r="L86" s="45"/>
    </row>
    <row r="87" spans="2:12" ht="15">
      <c r="B87" s="45"/>
      <c r="C87" s="61"/>
      <c r="D87" s="62" t="s">
        <v>34</v>
      </c>
      <c r="E87" s="63" t="s">
        <v>120</v>
      </c>
      <c r="F87" s="64" t="s">
        <v>121</v>
      </c>
      <c r="G87" s="65" t="s">
        <v>37</v>
      </c>
      <c r="H87" s="66">
        <v>1</v>
      </c>
      <c r="I87" s="36"/>
      <c r="J87" s="100">
        <f t="shared" si="2"/>
        <v>0</v>
      </c>
      <c r="K87" s="79"/>
      <c r="L87" s="45"/>
    </row>
    <row r="88" spans="2:12" ht="15">
      <c r="B88" s="45"/>
      <c r="C88" s="9"/>
      <c r="D88" s="69" t="s">
        <v>38</v>
      </c>
      <c r="E88" s="70"/>
      <c r="F88" s="71" t="s">
        <v>121</v>
      </c>
      <c r="G88" s="70"/>
      <c r="H88" s="70"/>
      <c r="I88" s="37"/>
      <c r="J88" s="100"/>
      <c r="K88" s="73"/>
      <c r="L88" s="45"/>
    </row>
    <row r="89" spans="2:12" ht="15">
      <c r="B89" s="45"/>
      <c r="C89" s="61"/>
      <c r="D89" s="62" t="s">
        <v>34</v>
      </c>
      <c r="E89" s="63" t="s">
        <v>122</v>
      </c>
      <c r="F89" s="64" t="s">
        <v>123</v>
      </c>
      <c r="G89" s="65" t="s">
        <v>37</v>
      </c>
      <c r="H89" s="66">
        <v>1</v>
      </c>
      <c r="I89" s="36"/>
      <c r="J89" s="100">
        <f t="shared" si="2"/>
        <v>0</v>
      </c>
      <c r="K89" s="79"/>
      <c r="L89" s="45"/>
    </row>
    <row r="90" spans="2:12" ht="15">
      <c r="B90" s="104"/>
      <c r="C90" s="32"/>
      <c r="D90" s="105" t="s">
        <v>38</v>
      </c>
      <c r="E90" s="106"/>
      <c r="F90" s="107" t="s">
        <v>124</v>
      </c>
      <c r="G90" s="106"/>
      <c r="H90" s="106"/>
      <c r="I90" s="108"/>
      <c r="J90" s="109"/>
      <c r="K90" s="110"/>
      <c r="L90" s="45"/>
    </row>
    <row r="91" ht="15">
      <c r="K91" s="111"/>
    </row>
    <row r="92" ht="15">
      <c r="K92" s="111"/>
    </row>
    <row r="93" ht="15">
      <c r="K93" s="111"/>
    </row>
    <row r="94" ht="15">
      <c r="K94" s="111"/>
    </row>
    <row r="95" ht="15">
      <c r="K95" s="111"/>
    </row>
  </sheetData>
  <sheetProtection sheet="1" objects="1" scenarios="1"/>
  <protectedRanges>
    <protectedRange sqref="H1:H65536" name="Range1"/>
  </protectedRanges>
  <mergeCells count="2">
    <mergeCell ref="E6:H6"/>
    <mergeCell ref="E8:H8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68" r:id="rId1"/>
  <headerFooter>
    <oddHeader>&amp;C&amp;A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6"/>
  <sheetViews>
    <sheetView zoomScalePageLayoutView="0" workbookViewId="0" topLeftCell="A1">
      <selection activeCell="O24" sqref="O24"/>
    </sheetView>
  </sheetViews>
  <sheetFormatPr defaultColWidth="9.140625" defaultRowHeight="15"/>
  <cols>
    <col min="1" max="4" width="9.140625" style="7" customWidth="1"/>
    <col min="5" max="5" width="12.28125" style="7" customWidth="1"/>
    <col min="6" max="6" width="63.140625" style="7" customWidth="1"/>
    <col min="7" max="9" width="9.140625" style="7" customWidth="1"/>
    <col min="10" max="10" width="14.00390625" style="7" customWidth="1"/>
    <col min="11" max="16384" width="9.140625" style="7" customWidth="1"/>
  </cols>
  <sheetData>
    <row r="2" spans="2:12" ht="15">
      <c r="B2" s="43"/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2:12" ht="21">
      <c r="B3" s="45"/>
      <c r="C3" s="8" t="s">
        <v>19</v>
      </c>
      <c r="D3" s="9"/>
      <c r="E3" s="9"/>
      <c r="F3" s="9"/>
      <c r="G3" s="9"/>
      <c r="H3" s="9"/>
      <c r="I3" s="9"/>
      <c r="J3" s="9"/>
      <c r="K3" s="9"/>
      <c r="L3" s="45"/>
    </row>
    <row r="4" spans="2:12" ht="15">
      <c r="B4" s="45"/>
      <c r="C4" s="9"/>
      <c r="D4" s="9"/>
      <c r="E4" s="9"/>
      <c r="F4" s="9"/>
      <c r="G4" s="9"/>
      <c r="H4" s="9"/>
      <c r="I4" s="9"/>
      <c r="J4" s="9"/>
      <c r="K4" s="9"/>
      <c r="L4" s="45"/>
    </row>
    <row r="5" spans="2:12" ht="15">
      <c r="B5" s="45"/>
      <c r="C5" s="11" t="s">
        <v>2</v>
      </c>
      <c r="D5" s="9" t="s">
        <v>369</v>
      </c>
      <c r="E5" s="9"/>
      <c r="F5" s="9"/>
      <c r="G5" s="9"/>
      <c r="H5" s="9"/>
      <c r="I5" s="9"/>
      <c r="J5" s="9"/>
      <c r="K5" s="9"/>
      <c r="L5" s="45"/>
    </row>
    <row r="6" spans="2:12" ht="15">
      <c r="B6" s="45"/>
      <c r="C6" s="9"/>
      <c r="D6" s="9"/>
      <c r="E6" s="157"/>
      <c r="F6" s="148"/>
      <c r="G6" s="148"/>
      <c r="H6" s="148"/>
      <c r="I6" s="9"/>
      <c r="J6" s="9"/>
      <c r="K6" s="9"/>
      <c r="L6" s="45"/>
    </row>
    <row r="7" spans="2:12" ht="15">
      <c r="B7" s="45"/>
      <c r="C7" s="11" t="s">
        <v>20</v>
      </c>
      <c r="D7" s="9" t="s">
        <v>370</v>
      </c>
      <c r="E7" s="9"/>
      <c r="F7" s="9"/>
      <c r="G7" s="9"/>
      <c r="H7" s="9"/>
      <c r="I7" s="9"/>
      <c r="J7" s="9"/>
      <c r="K7" s="9"/>
      <c r="L7" s="45"/>
    </row>
    <row r="8" spans="2:12" ht="14.25" customHeight="1">
      <c r="B8" s="45"/>
      <c r="C8" s="9"/>
      <c r="D8" s="9"/>
      <c r="E8" s="147"/>
      <c r="F8" s="148"/>
      <c r="G8" s="148"/>
      <c r="H8" s="148"/>
      <c r="I8" s="9"/>
      <c r="J8" s="9"/>
      <c r="K8" s="9"/>
      <c r="L8" s="45"/>
    </row>
    <row r="9" spans="2:12" ht="15">
      <c r="B9" s="45"/>
      <c r="C9" s="9"/>
      <c r="D9" s="9"/>
      <c r="E9" s="9"/>
      <c r="F9" s="9"/>
      <c r="G9" s="9"/>
      <c r="H9" s="9"/>
      <c r="I9" s="9"/>
      <c r="J9" s="9"/>
      <c r="K9" s="9"/>
      <c r="L9" s="45"/>
    </row>
    <row r="10" spans="2:12" ht="15">
      <c r="B10" s="45"/>
      <c r="C10" s="11" t="s">
        <v>3</v>
      </c>
      <c r="D10" s="9" t="s">
        <v>18</v>
      </c>
      <c r="E10" s="9"/>
      <c r="F10" s="12"/>
      <c r="G10" s="9"/>
      <c r="H10" s="9"/>
      <c r="I10" s="11" t="s">
        <v>4</v>
      </c>
      <c r="J10" s="46">
        <f>Rekapitulace!M8</f>
        <v>0</v>
      </c>
      <c r="K10" s="9"/>
      <c r="L10" s="45"/>
    </row>
    <row r="11" spans="2:12" ht="15">
      <c r="B11" s="45"/>
      <c r="C11" s="9"/>
      <c r="D11" s="9"/>
      <c r="E11" s="9"/>
      <c r="F11" s="9"/>
      <c r="G11" s="9"/>
      <c r="H11" s="9"/>
      <c r="I11" s="9"/>
      <c r="J11" s="9"/>
      <c r="K11" s="9"/>
      <c r="L11" s="45"/>
    </row>
    <row r="12" spans="2:12" ht="15">
      <c r="B12" s="45"/>
      <c r="C12" s="11" t="s">
        <v>5</v>
      </c>
      <c r="D12" s="9" t="str">
        <f>Rekapitulace!D10</f>
        <v>Město Chrastava</v>
      </c>
      <c r="E12" s="9"/>
      <c r="F12" s="12"/>
      <c r="G12" s="9"/>
      <c r="H12" s="9"/>
      <c r="I12" s="11" t="s">
        <v>6</v>
      </c>
      <c r="J12" s="12"/>
      <c r="K12" s="9"/>
      <c r="L12" s="45"/>
    </row>
    <row r="13" spans="2:12" ht="15">
      <c r="B13" s="45"/>
      <c r="C13" s="11" t="s">
        <v>7</v>
      </c>
      <c r="D13" s="9">
        <f>Rekapitulace!D11</f>
        <v>0</v>
      </c>
      <c r="E13" s="9"/>
      <c r="F13" s="12"/>
      <c r="G13" s="9"/>
      <c r="H13" s="9"/>
      <c r="I13" s="9"/>
      <c r="J13" s="9"/>
      <c r="K13" s="9"/>
      <c r="L13" s="45"/>
    </row>
    <row r="14" spans="2:12" ht="15">
      <c r="B14" s="45"/>
      <c r="C14" s="9"/>
      <c r="D14" s="9"/>
      <c r="E14" s="9"/>
      <c r="F14" s="9"/>
      <c r="G14" s="9"/>
      <c r="H14" s="9"/>
      <c r="I14" s="9"/>
      <c r="J14" s="9"/>
      <c r="K14" s="9"/>
      <c r="L14" s="45"/>
    </row>
    <row r="15" spans="2:12" ht="30">
      <c r="B15" s="47"/>
      <c r="C15" s="48" t="s">
        <v>21</v>
      </c>
      <c r="D15" s="49" t="s">
        <v>11</v>
      </c>
      <c r="E15" s="49" t="s">
        <v>8</v>
      </c>
      <c r="F15" s="49" t="s">
        <v>22</v>
      </c>
      <c r="G15" s="49" t="s">
        <v>23</v>
      </c>
      <c r="H15" s="49" t="s">
        <v>24</v>
      </c>
      <c r="I15" s="49" t="s">
        <v>25</v>
      </c>
      <c r="J15" s="49" t="s">
        <v>26</v>
      </c>
      <c r="K15" s="50" t="s">
        <v>27</v>
      </c>
      <c r="L15" s="47"/>
    </row>
    <row r="16" spans="2:12" ht="18">
      <c r="B16" s="45"/>
      <c r="C16" s="21" t="s">
        <v>28</v>
      </c>
      <c r="D16" s="9"/>
      <c r="E16" s="9"/>
      <c r="F16" s="9"/>
      <c r="G16" s="9"/>
      <c r="H16" s="9"/>
      <c r="I16" s="51"/>
      <c r="J16" s="52">
        <f>J17</f>
        <v>0</v>
      </c>
      <c r="K16" s="9"/>
      <c r="L16" s="45"/>
    </row>
    <row r="17" spans="2:12" ht="18">
      <c r="B17" s="53"/>
      <c r="C17" s="54"/>
      <c r="D17" s="55" t="s">
        <v>29</v>
      </c>
      <c r="E17" s="56" t="s">
        <v>30</v>
      </c>
      <c r="F17" s="56" t="s">
        <v>31</v>
      </c>
      <c r="G17" s="54"/>
      <c r="H17" s="54"/>
      <c r="I17" s="57"/>
      <c r="J17" s="58">
        <f>J18</f>
        <v>0</v>
      </c>
      <c r="K17" s="54"/>
      <c r="L17" s="53"/>
    </row>
    <row r="18" spans="2:12" ht="15.75">
      <c r="B18" s="53"/>
      <c r="C18" s="54"/>
      <c r="D18" s="55" t="s">
        <v>29</v>
      </c>
      <c r="E18" s="59" t="s">
        <v>32</v>
      </c>
      <c r="F18" s="59" t="s">
        <v>33</v>
      </c>
      <c r="G18" s="54"/>
      <c r="H18" s="54"/>
      <c r="I18" s="57"/>
      <c r="J18" s="60">
        <f>SUM(J19:J26)</f>
        <v>0</v>
      </c>
      <c r="K18" s="54"/>
      <c r="L18" s="53"/>
    </row>
    <row r="19" spans="2:12" ht="15">
      <c r="B19" s="45"/>
      <c r="C19" s="62">
        <v>1</v>
      </c>
      <c r="D19" s="62" t="s">
        <v>34</v>
      </c>
      <c r="E19" s="63" t="s">
        <v>39</v>
      </c>
      <c r="F19" s="64" t="s">
        <v>40</v>
      </c>
      <c r="G19" s="65" t="s">
        <v>41</v>
      </c>
      <c r="H19" s="66">
        <v>8</v>
      </c>
      <c r="I19" s="36"/>
      <c r="J19" s="67">
        <f>I19*H19</f>
        <v>0</v>
      </c>
      <c r="K19" s="68"/>
      <c r="L19" s="45"/>
    </row>
    <row r="20" spans="2:12" ht="15">
      <c r="B20" s="45"/>
      <c r="C20" s="70"/>
      <c r="D20" s="69" t="s">
        <v>38</v>
      </c>
      <c r="E20" s="70"/>
      <c r="F20" s="71" t="s">
        <v>40</v>
      </c>
      <c r="G20" s="70"/>
      <c r="H20" s="70"/>
      <c r="I20" s="37"/>
      <c r="J20" s="67"/>
      <c r="K20" s="51"/>
      <c r="L20" s="45"/>
    </row>
    <row r="21" spans="2:12" ht="15">
      <c r="B21" s="45"/>
      <c r="C21" s="62">
        <v>2</v>
      </c>
      <c r="D21" s="62" t="s">
        <v>34</v>
      </c>
      <c r="E21" s="63" t="s">
        <v>42</v>
      </c>
      <c r="F21" s="64" t="s">
        <v>43</v>
      </c>
      <c r="G21" s="65" t="s">
        <v>44</v>
      </c>
      <c r="H21" s="66">
        <v>1</v>
      </c>
      <c r="I21" s="36"/>
      <c r="J21" s="67">
        <f>I21*H21</f>
        <v>0</v>
      </c>
      <c r="K21" s="68"/>
      <c r="L21" s="45"/>
    </row>
    <row r="22" spans="2:12" ht="15">
      <c r="B22" s="45"/>
      <c r="C22" s="70"/>
      <c r="D22" s="69" t="s">
        <v>38</v>
      </c>
      <c r="E22" s="70"/>
      <c r="F22" s="71" t="s">
        <v>43</v>
      </c>
      <c r="G22" s="70"/>
      <c r="H22" s="70"/>
      <c r="I22" s="37"/>
      <c r="J22" s="67"/>
      <c r="K22" s="51"/>
      <c r="L22" s="45"/>
    </row>
    <row r="23" spans="2:12" ht="15">
      <c r="B23" s="45"/>
      <c r="C23" s="62">
        <v>3</v>
      </c>
      <c r="D23" s="62" t="s">
        <v>34</v>
      </c>
      <c r="E23" s="63" t="s">
        <v>125</v>
      </c>
      <c r="F23" s="64" t="s">
        <v>126</v>
      </c>
      <c r="G23" s="65" t="s">
        <v>37</v>
      </c>
      <c r="H23" s="66">
        <v>1</v>
      </c>
      <c r="I23" s="36"/>
      <c r="J23" s="67">
        <f>I23*H23</f>
        <v>0</v>
      </c>
      <c r="K23" s="68"/>
      <c r="L23" s="45"/>
    </row>
    <row r="24" spans="2:12" ht="15">
      <c r="B24" s="45"/>
      <c r="C24" s="70"/>
      <c r="D24" s="69" t="s">
        <v>38</v>
      </c>
      <c r="E24" s="70"/>
      <c r="F24" s="71" t="s">
        <v>126</v>
      </c>
      <c r="G24" s="70"/>
      <c r="H24" s="70"/>
      <c r="I24" s="37"/>
      <c r="J24" s="67"/>
      <c r="K24" s="51"/>
      <c r="L24" s="45"/>
    </row>
    <row r="25" spans="2:12" ht="15">
      <c r="B25" s="45"/>
      <c r="C25" s="62">
        <v>4</v>
      </c>
      <c r="D25" s="62" t="s">
        <v>34</v>
      </c>
      <c r="E25" s="63"/>
      <c r="F25" s="82" t="s">
        <v>127</v>
      </c>
      <c r="G25" s="112" t="s">
        <v>44</v>
      </c>
      <c r="H25" s="66">
        <v>1</v>
      </c>
      <c r="I25" s="36"/>
      <c r="J25" s="67">
        <f>I25*H25</f>
        <v>0</v>
      </c>
      <c r="K25" s="68"/>
      <c r="L25" s="45"/>
    </row>
    <row r="26" spans="2:12" ht="15">
      <c r="B26" s="113"/>
      <c r="C26" s="114"/>
      <c r="D26" s="115" t="s">
        <v>38</v>
      </c>
      <c r="E26" s="114"/>
      <c r="F26" s="116" t="s">
        <v>127</v>
      </c>
      <c r="G26" s="114"/>
      <c r="H26" s="114"/>
      <c r="I26" s="117"/>
      <c r="J26" s="118"/>
      <c r="K26" s="119"/>
      <c r="L26" s="45"/>
    </row>
  </sheetData>
  <sheetProtection sheet="1" objects="1" scenarios="1"/>
  <mergeCells count="2">
    <mergeCell ref="E6:H6"/>
    <mergeCell ref="E8:H8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76" r:id="rId1"/>
  <headerFooter>
    <oddHeader>&amp;C&amp;A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70"/>
  <sheetViews>
    <sheetView zoomScalePageLayoutView="0" workbookViewId="0" topLeftCell="A2">
      <selection activeCell="I19" sqref="I19:I168"/>
    </sheetView>
  </sheetViews>
  <sheetFormatPr defaultColWidth="9.140625" defaultRowHeight="15"/>
  <cols>
    <col min="1" max="4" width="9.140625" style="7" customWidth="1"/>
    <col min="5" max="5" width="12.7109375" style="7" customWidth="1"/>
    <col min="6" max="6" width="83.28125" style="7" customWidth="1"/>
    <col min="7" max="8" width="9.140625" style="7" customWidth="1"/>
    <col min="9" max="9" width="12.00390625" style="7" customWidth="1"/>
    <col min="10" max="10" width="13.57421875" style="7" customWidth="1"/>
    <col min="11" max="16384" width="9.140625" style="7" customWidth="1"/>
  </cols>
  <sheetData>
    <row r="2" spans="2:12" ht="15">
      <c r="B2" s="43"/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2:12" ht="21">
      <c r="B3" s="45"/>
      <c r="C3" s="8" t="s">
        <v>19</v>
      </c>
      <c r="D3" s="9"/>
      <c r="E3" s="9"/>
      <c r="F3" s="9"/>
      <c r="G3" s="9"/>
      <c r="H3" s="9"/>
      <c r="I3" s="9"/>
      <c r="J3" s="9"/>
      <c r="K3" s="9"/>
      <c r="L3" s="45"/>
    </row>
    <row r="4" spans="2:12" ht="15">
      <c r="B4" s="45"/>
      <c r="C4" s="9"/>
      <c r="D4" s="9"/>
      <c r="E4" s="9"/>
      <c r="F4" s="9"/>
      <c r="G4" s="9"/>
      <c r="H4" s="9"/>
      <c r="I4" s="9"/>
      <c r="J4" s="9"/>
      <c r="K4" s="9"/>
      <c r="L4" s="45"/>
    </row>
    <row r="5" spans="2:12" ht="15">
      <c r="B5" s="45"/>
      <c r="C5" s="11" t="s">
        <v>2</v>
      </c>
      <c r="D5" s="9" t="s">
        <v>369</v>
      </c>
      <c r="E5" s="9"/>
      <c r="F5" s="9"/>
      <c r="G5" s="9"/>
      <c r="H5" s="9"/>
      <c r="I5" s="9"/>
      <c r="J5" s="9"/>
      <c r="K5" s="9"/>
      <c r="L5" s="45"/>
    </row>
    <row r="6" spans="2:12" ht="15">
      <c r="B6" s="45"/>
      <c r="C6" s="9"/>
      <c r="D6" s="9"/>
      <c r="E6" s="157"/>
      <c r="F6" s="148"/>
      <c r="G6" s="148"/>
      <c r="H6" s="148"/>
      <c r="I6" s="9"/>
      <c r="J6" s="9"/>
      <c r="K6" s="9"/>
      <c r="L6" s="45"/>
    </row>
    <row r="7" spans="2:12" ht="15">
      <c r="B7" s="45"/>
      <c r="C7" s="11" t="s">
        <v>20</v>
      </c>
      <c r="D7" s="9" t="s">
        <v>370</v>
      </c>
      <c r="E7" s="9"/>
      <c r="F7" s="9"/>
      <c r="G7" s="9"/>
      <c r="H7" s="9"/>
      <c r="I7" s="9"/>
      <c r="J7" s="9"/>
      <c r="K7" s="9"/>
      <c r="L7" s="45"/>
    </row>
    <row r="8" spans="2:12" ht="18">
      <c r="B8" s="45"/>
      <c r="C8" s="9"/>
      <c r="D8" s="9"/>
      <c r="E8" s="147"/>
      <c r="F8" s="148"/>
      <c r="G8" s="148"/>
      <c r="H8" s="148"/>
      <c r="I8" s="9"/>
      <c r="J8" s="9"/>
      <c r="K8" s="9"/>
      <c r="L8" s="45"/>
    </row>
    <row r="9" spans="2:12" ht="15">
      <c r="B9" s="45"/>
      <c r="C9" s="9"/>
      <c r="D9" s="9"/>
      <c r="E9" s="9"/>
      <c r="F9" s="9"/>
      <c r="G9" s="9"/>
      <c r="H9" s="9"/>
      <c r="I9" s="9"/>
      <c r="J9" s="9"/>
      <c r="K9" s="9"/>
      <c r="L9" s="45"/>
    </row>
    <row r="10" spans="2:12" ht="15">
      <c r="B10" s="45"/>
      <c r="C10" s="11" t="s">
        <v>3</v>
      </c>
      <c r="D10" s="9" t="s">
        <v>18</v>
      </c>
      <c r="E10" s="9"/>
      <c r="F10" s="12"/>
      <c r="G10" s="9"/>
      <c r="H10" s="9"/>
      <c r="I10" s="11" t="s">
        <v>4</v>
      </c>
      <c r="J10" s="46">
        <f>Rekapitulace!M8</f>
        <v>0</v>
      </c>
      <c r="K10" s="9"/>
      <c r="L10" s="45"/>
    </row>
    <row r="11" spans="2:12" ht="15">
      <c r="B11" s="45"/>
      <c r="C11" s="9"/>
      <c r="D11" s="9"/>
      <c r="E11" s="9"/>
      <c r="F11" s="9"/>
      <c r="G11" s="9"/>
      <c r="H11" s="9"/>
      <c r="I11" s="9"/>
      <c r="J11" s="9"/>
      <c r="K11" s="9"/>
      <c r="L11" s="45"/>
    </row>
    <row r="12" spans="2:12" ht="15">
      <c r="B12" s="45"/>
      <c r="C12" s="11" t="s">
        <v>5</v>
      </c>
      <c r="D12" s="9" t="str">
        <f>Rekapitulace!D10</f>
        <v>Město Chrastava</v>
      </c>
      <c r="E12" s="9"/>
      <c r="F12" s="12"/>
      <c r="G12" s="9"/>
      <c r="H12" s="9"/>
      <c r="I12" s="11" t="s">
        <v>6</v>
      </c>
      <c r="J12" s="12"/>
      <c r="K12" s="9"/>
      <c r="L12" s="45"/>
    </row>
    <row r="13" spans="2:12" ht="15">
      <c r="B13" s="45"/>
      <c r="C13" s="11" t="s">
        <v>7</v>
      </c>
      <c r="D13" s="9">
        <f>Rekapitulace!D11</f>
        <v>0</v>
      </c>
      <c r="E13" s="9"/>
      <c r="F13" s="12"/>
      <c r="G13" s="9"/>
      <c r="H13" s="9"/>
      <c r="I13" s="9"/>
      <c r="J13" s="9"/>
      <c r="K13" s="9"/>
      <c r="L13" s="45"/>
    </row>
    <row r="14" spans="2:12" ht="15">
      <c r="B14" s="45"/>
      <c r="C14" s="9"/>
      <c r="D14" s="9"/>
      <c r="E14" s="9"/>
      <c r="F14" s="9"/>
      <c r="G14" s="9"/>
      <c r="H14" s="9"/>
      <c r="I14" s="9"/>
      <c r="J14" s="9"/>
      <c r="K14" s="9"/>
      <c r="L14" s="45"/>
    </row>
    <row r="15" spans="2:12" ht="30">
      <c r="B15" s="47"/>
      <c r="C15" s="48" t="s">
        <v>21</v>
      </c>
      <c r="D15" s="49" t="s">
        <v>11</v>
      </c>
      <c r="E15" s="49" t="s">
        <v>8</v>
      </c>
      <c r="F15" s="49" t="s">
        <v>22</v>
      </c>
      <c r="G15" s="49" t="s">
        <v>23</v>
      </c>
      <c r="H15" s="49" t="s">
        <v>24</v>
      </c>
      <c r="I15" s="49" t="s">
        <v>25</v>
      </c>
      <c r="J15" s="49" t="s">
        <v>26</v>
      </c>
      <c r="K15" s="50" t="s">
        <v>27</v>
      </c>
      <c r="L15" s="47"/>
    </row>
    <row r="16" spans="2:12" ht="18">
      <c r="B16" s="45"/>
      <c r="C16" s="21" t="s">
        <v>28</v>
      </c>
      <c r="D16" s="9"/>
      <c r="E16" s="9"/>
      <c r="F16" s="9"/>
      <c r="G16" s="9"/>
      <c r="H16" s="9"/>
      <c r="I16" s="51"/>
      <c r="J16" s="52">
        <f>J17+J24+J40</f>
        <v>0</v>
      </c>
      <c r="K16" s="9"/>
      <c r="L16" s="45"/>
    </row>
    <row r="17" spans="2:12" ht="18">
      <c r="B17" s="53"/>
      <c r="C17" s="54"/>
      <c r="D17" s="55" t="s">
        <v>29</v>
      </c>
      <c r="E17" s="56" t="s">
        <v>128</v>
      </c>
      <c r="F17" s="56" t="s">
        <v>129</v>
      </c>
      <c r="G17" s="54"/>
      <c r="H17" s="54"/>
      <c r="I17" s="57"/>
      <c r="J17" s="58">
        <f>J18+J21</f>
        <v>0</v>
      </c>
      <c r="K17" s="54"/>
      <c r="L17" s="53"/>
    </row>
    <row r="18" spans="2:12" ht="15.75">
      <c r="B18" s="53"/>
      <c r="C18" s="54"/>
      <c r="D18" s="55" t="s">
        <v>29</v>
      </c>
      <c r="E18" s="59" t="s">
        <v>130</v>
      </c>
      <c r="F18" s="59" t="s">
        <v>131</v>
      </c>
      <c r="G18" s="54"/>
      <c r="H18" s="54"/>
      <c r="I18" s="57"/>
      <c r="J18" s="60">
        <f>SUM(J19:J20)</f>
        <v>0</v>
      </c>
      <c r="K18" s="54"/>
      <c r="L18" s="53"/>
    </row>
    <row r="19" spans="2:12" ht="15">
      <c r="B19" s="45"/>
      <c r="C19" s="61"/>
      <c r="D19" s="62" t="s">
        <v>34</v>
      </c>
      <c r="E19" s="63" t="s">
        <v>132</v>
      </c>
      <c r="F19" s="79" t="s">
        <v>133</v>
      </c>
      <c r="G19" s="65" t="s">
        <v>134</v>
      </c>
      <c r="H19" s="66">
        <v>3</v>
      </c>
      <c r="I19" s="36"/>
      <c r="J19" s="120">
        <f>I19*H19</f>
        <v>0</v>
      </c>
      <c r="K19" s="121"/>
      <c r="L19" s="45"/>
    </row>
    <row r="20" spans="2:12" ht="15">
      <c r="B20" s="45"/>
      <c r="C20" s="9"/>
      <c r="D20" s="69" t="s">
        <v>38</v>
      </c>
      <c r="E20" s="70"/>
      <c r="F20" s="71" t="s">
        <v>135</v>
      </c>
      <c r="G20" s="70"/>
      <c r="H20" s="70"/>
      <c r="I20" s="37"/>
      <c r="J20" s="70"/>
      <c r="K20" s="9"/>
      <c r="L20" s="45"/>
    </row>
    <row r="21" spans="2:12" ht="15.75">
      <c r="B21" s="53"/>
      <c r="C21" s="54"/>
      <c r="D21" s="55" t="s">
        <v>29</v>
      </c>
      <c r="E21" s="59" t="s">
        <v>136</v>
      </c>
      <c r="F21" s="59" t="s">
        <v>137</v>
      </c>
      <c r="G21" s="54"/>
      <c r="H21" s="54"/>
      <c r="I21" s="35"/>
      <c r="J21" s="60">
        <f>SUM(J22:J23)</f>
        <v>0</v>
      </c>
      <c r="K21" s="54"/>
      <c r="L21" s="53"/>
    </row>
    <row r="22" spans="2:12" ht="15">
      <c r="B22" s="45"/>
      <c r="C22" s="61"/>
      <c r="D22" s="62" t="s">
        <v>34</v>
      </c>
      <c r="E22" s="63" t="s">
        <v>138</v>
      </c>
      <c r="F22" s="79" t="s">
        <v>139</v>
      </c>
      <c r="G22" s="65" t="s">
        <v>134</v>
      </c>
      <c r="H22" s="66">
        <v>3</v>
      </c>
      <c r="I22" s="36"/>
      <c r="J22" s="120">
        <f>I22*H22</f>
        <v>0</v>
      </c>
      <c r="K22" s="121"/>
      <c r="L22" s="45"/>
    </row>
    <row r="23" spans="2:12" ht="15">
      <c r="B23" s="45"/>
      <c r="C23" s="9"/>
      <c r="D23" s="69" t="s">
        <v>38</v>
      </c>
      <c r="E23" s="70"/>
      <c r="F23" s="71" t="s">
        <v>140</v>
      </c>
      <c r="G23" s="70"/>
      <c r="H23" s="70"/>
      <c r="I23" s="37"/>
      <c r="J23" s="70"/>
      <c r="K23" s="9"/>
      <c r="L23" s="45"/>
    </row>
    <row r="24" spans="2:12" ht="18">
      <c r="B24" s="53"/>
      <c r="C24" s="54"/>
      <c r="D24" s="55" t="s">
        <v>29</v>
      </c>
      <c r="E24" s="56" t="s">
        <v>141</v>
      </c>
      <c r="F24" s="56" t="s">
        <v>142</v>
      </c>
      <c r="G24" s="54"/>
      <c r="H24" s="54"/>
      <c r="I24" s="35"/>
      <c r="J24" s="58">
        <f>J25+J27+J30+J33</f>
        <v>0</v>
      </c>
      <c r="K24" s="54"/>
      <c r="L24" s="53"/>
    </row>
    <row r="25" spans="2:12" ht="15.75">
      <c r="B25" s="53"/>
      <c r="C25" s="54"/>
      <c r="D25" s="55" t="s">
        <v>29</v>
      </c>
      <c r="E25" s="59" t="s">
        <v>143</v>
      </c>
      <c r="F25" s="59" t="s">
        <v>144</v>
      </c>
      <c r="G25" s="54"/>
      <c r="H25" s="54"/>
      <c r="I25" s="35"/>
      <c r="J25" s="60">
        <f>SUM(J26)</f>
        <v>0</v>
      </c>
      <c r="K25" s="54"/>
      <c r="L25" s="53"/>
    </row>
    <row r="26" spans="2:12" ht="15">
      <c r="B26" s="45"/>
      <c r="C26" s="9"/>
      <c r="D26" s="91"/>
      <c r="E26" s="9"/>
      <c r="F26" s="93"/>
      <c r="G26" s="9"/>
      <c r="H26" s="9"/>
      <c r="I26" s="34"/>
      <c r="J26" s="9"/>
      <c r="K26" s="9"/>
      <c r="L26" s="45"/>
    </row>
    <row r="27" spans="2:12" ht="15.75">
      <c r="B27" s="53"/>
      <c r="C27" s="54"/>
      <c r="D27" s="55" t="s">
        <v>29</v>
      </c>
      <c r="E27" s="59" t="s">
        <v>145</v>
      </c>
      <c r="F27" s="59" t="s">
        <v>146</v>
      </c>
      <c r="G27" s="54"/>
      <c r="H27" s="54"/>
      <c r="I27" s="35"/>
      <c r="J27" s="60">
        <f>SUM(J28:J29)</f>
        <v>0</v>
      </c>
      <c r="K27" s="54"/>
      <c r="L27" s="53"/>
    </row>
    <row r="28" spans="2:12" ht="15">
      <c r="B28" s="45"/>
      <c r="C28" s="61"/>
      <c r="D28" s="62" t="s">
        <v>34</v>
      </c>
      <c r="E28" s="63" t="s">
        <v>147</v>
      </c>
      <c r="F28" s="64" t="s">
        <v>148</v>
      </c>
      <c r="G28" s="65" t="s">
        <v>149</v>
      </c>
      <c r="H28" s="66">
        <v>8</v>
      </c>
      <c r="I28" s="36"/>
      <c r="J28" s="120">
        <f>I28*H28</f>
        <v>0</v>
      </c>
      <c r="K28" s="121"/>
      <c r="L28" s="45"/>
    </row>
    <row r="29" spans="2:12" ht="15">
      <c r="B29" s="45"/>
      <c r="C29" s="9"/>
      <c r="D29" s="69" t="s">
        <v>38</v>
      </c>
      <c r="E29" s="70"/>
      <c r="F29" s="71" t="s">
        <v>148</v>
      </c>
      <c r="G29" s="70"/>
      <c r="H29" s="70"/>
      <c r="I29" s="37"/>
      <c r="J29" s="70"/>
      <c r="K29" s="9"/>
      <c r="L29" s="45"/>
    </row>
    <row r="30" spans="2:12" ht="15.75">
      <c r="B30" s="53"/>
      <c r="C30" s="54"/>
      <c r="D30" s="55" t="s">
        <v>29</v>
      </c>
      <c r="E30" s="59" t="s">
        <v>150</v>
      </c>
      <c r="F30" s="59" t="s">
        <v>151</v>
      </c>
      <c r="G30" s="54"/>
      <c r="H30" s="54"/>
      <c r="I30" s="35"/>
      <c r="J30" s="60">
        <f>SUM(J31:J32)</f>
        <v>0</v>
      </c>
      <c r="K30" s="54"/>
      <c r="L30" s="53"/>
    </row>
    <row r="31" spans="2:12" ht="15">
      <c r="B31" s="45"/>
      <c r="C31" s="61"/>
      <c r="D31" s="62" t="s">
        <v>34</v>
      </c>
      <c r="E31" s="63" t="s">
        <v>152</v>
      </c>
      <c r="F31" s="79" t="s">
        <v>153</v>
      </c>
      <c r="G31" s="65" t="s">
        <v>154</v>
      </c>
      <c r="H31" s="66">
        <v>35</v>
      </c>
      <c r="I31" s="36"/>
      <c r="J31" s="120">
        <f>I31*H31</f>
        <v>0</v>
      </c>
      <c r="K31" s="121"/>
      <c r="L31" s="45"/>
    </row>
    <row r="32" spans="2:12" ht="40.5">
      <c r="B32" s="45"/>
      <c r="C32" s="9"/>
      <c r="D32" s="69" t="s">
        <v>38</v>
      </c>
      <c r="E32" s="70"/>
      <c r="F32" s="71" t="s">
        <v>155</v>
      </c>
      <c r="G32" s="70"/>
      <c r="H32" s="70"/>
      <c r="I32" s="37"/>
      <c r="J32" s="70"/>
      <c r="K32" s="9"/>
      <c r="L32" s="45"/>
    </row>
    <row r="33" spans="2:12" ht="15.75">
      <c r="B33" s="53"/>
      <c r="C33" s="54"/>
      <c r="D33" s="55" t="s">
        <v>29</v>
      </c>
      <c r="E33" s="59" t="s">
        <v>156</v>
      </c>
      <c r="F33" s="59" t="s">
        <v>157</v>
      </c>
      <c r="G33" s="54"/>
      <c r="H33" s="54"/>
      <c r="I33" s="35"/>
      <c r="J33" s="60">
        <f>SUM(J34:J39)</f>
        <v>0</v>
      </c>
      <c r="K33" s="54"/>
      <c r="L33" s="53"/>
    </row>
    <row r="34" spans="2:12" ht="15">
      <c r="B34" s="45"/>
      <c r="C34" s="61"/>
      <c r="D34" s="62" t="s">
        <v>34</v>
      </c>
      <c r="E34" s="63"/>
      <c r="F34" s="79" t="s">
        <v>158</v>
      </c>
      <c r="G34" s="65" t="s">
        <v>37</v>
      </c>
      <c r="H34" s="66">
        <v>4</v>
      </c>
      <c r="I34" s="36"/>
      <c r="J34" s="67">
        <f>I34*H34</f>
        <v>0</v>
      </c>
      <c r="K34" s="121"/>
      <c r="L34" s="45"/>
    </row>
    <row r="35" spans="2:12" ht="15">
      <c r="B35" s="45"/>
      <c r="C35" s="9"/>
      <c r="D35" s="69" t="s">
        <v>38</v>
      </c>
      <c r="E35" s="70"/>
      <c r="F35" s="71" t="s">
        <v>159</v>
      </c>
      <c r="G35" s="70"/>
      <c r="H35" s="70"/>
      <c r="I35" s="37"/>
      <c r="J35" s="67">
        <f>I35*H35</f>
        <v>0</v>
      </c>
      <c r="K35" s="9"/>
      <c r="L35" s="45"/>
    </row>
    <row r="36" spans="2:12" ht="15">
      <c r="B36" s="45"/>
      <c r="C36" s="61"/>
      <c r="D36" s="62" t="s">
        <v>34</v>
      </c>
      <c r="E36" s="63" t="s">
        <v>160</v>
      </c>
      <c r="F36" s="79" t="s">
        <v>161</v>
      </c>
      <c r="G36" s="65" t="s">
        <v>37</v>
      </c>
      <c r="H36" s="66">
        <v>10</v>
      </c>
      <c r="I36" s="36"/>
      <c r="J36" s="67">
        <f>I36*H36</f>
        <v>0</v>
      </c>
      <c r="K36" s="121"/>
      <c r="L36" s="45"/>
    </row>
    <row r="37" spans="2:12" ht="15">
      <c r="B37" s="45"/>
      <c r="C37" s="9"/>
      <c r="D37" s="69" t="s">
        <v>38</v>
      </c>
      <c r="E37" s="70"/>
      <c r="F37" s="71" t="s">
        <v>162</v>
      </c>
      <c r="G37" s="70"/>
      <c r="H37" s="70"/>
      <c r="I37" s="37"/>
      <c r="J37" s="67">
        <f>I37*H37</f>
        <v>0</v>
      </c>
      <c r="K37" s="9"/>
      <c r="L37" s="45"/>
    </row>
    <row r="38" spans="2:12" ht="15">
      <c r="B38" s="45"/>
      <c r="C38" s="61"/>
      <c r="D38" s="62" t="s">
        <v>34</v>
      </c>
      <c r="E38" s="63" t="s">
        <v>163</v>
      </c>
      <c r="F38" s="77" t="s">
        <v>164</v>
      </c>
      <c r="G38" s="65" t="s">
        <v>37</v>
      </c>
      <c r="H38" s="66">
        <v>6</v>
      </c>
      <c r="I38" s="36"/>
      <c r="J38" s="67">
        <f>I38*H38</f>
        <v>0</v>
      </c>
      <c r="K38" s="68"/>
      <c r="L38" s="45"/>
    </row>
    <row r="39" spans="2:12" ht="15">
      <c r="B39" s="45"/>
      <c r="C39" s="9"/>
      <c r="D39" s="69" t="s">
        <v>38</v>
      </c>
      <c r="E39" s="70"/>
      <c r="F39" s="71" t="s">
        <v>165</v>
      </c>
      <c r="G39" s="70"/>
      <c r="H39" s="70"/>
      <c r="I39" s="37"/>
      <c r="J39" s="70"/>
      <c r="K39" s="9"/>
      <c r="L39" s="45"/>
    </row>
    <row r="40" spans="2:12" ht="18">
      <c r="B40" s="53"/>
      <c r="C40" s="54"/>
      <c r="D40" s="55" t="s">
        <v>29</v>
      </c>
      <c r="E40" s="56" t="s">
        <v>30</v>
      </c>
      <c r="F40" s="56" t="s">
        <v>31</v>
      </c>
      <c r="G40" s="54"/>
      <c r="H40" s="54"/>
      <c r="I40" s="35"/>
      <c r="J40" s="58">
        <f>J41+J88+J142+J167</f>
        <v>0</v>
      </c>
      <c r="K40" s="54"/>
      <c r="L40" s="53"/>
    </row>
    <row r="41" spans="2:12" ht="15.75">
      <c r="B41" s="53"/>
      <c r="C41" s="54"/>
      <c r="D41" s="55" t="s">
        <v>29</v>
      </c>
      <c r="E41" s="59" t="s">
        <v>166</v>
      </c>
      <c r="F41" s="59" t="s">
        <v>167</v>
      </c>
      <c r="G41" s="54"/>
      <c r="H41" s="54"/>
      <c r="I41" s="35"/>
      <c r="J41" s="60">
        <f>SUM(J42:J87)</f>
        <v>0</v>
      </c>
      <c r="K41" s="54"/>
      <c r="L41" s="53"/>
    </row>
    <row r="42" spans="2:12" ht="15">
      <c r="B42" s="45"/>
      <c r="C42" s="61"/>
      <c r="D42" s="62" t="s">
        <v>34</v>
      </c>
      <c r="E42" s="63" t="s">
        <v>168</v>
      </c>
      <c r="F42" s="64" t="s">
        <v>169</v>
      </c>
      <c r="G42" s="65" t="s">
        <v>37</v>
      </c>
      <c r="H42" s="66">
        <v>3</v>
      </c>
      <c r="I42" s="36"/>
      <c r="J42" s="120">
        <f>I42*H42</f>
        <v>0</v>
      </c>
      <c r="K42" s="121"/>
      <c r="L42" s="45"/>
    </row>
    <row r="43" spans="2:12" ht="15">
      <c r="B43" s="45"/>
      <c r="C43" s="9"/>
      <c r="D43" s="69" t="s">
        <v>38</v>
      </c>
      <c r="E43" s="70"/>
      <c r="F43" s="71" t="s">
        <v>170</v>
      </c>
      <c r="G43" s="70"/>
      <c r="H43" s="70"/>
      <c r="I43" s="37"/>
      <c r="J43" s="120"/>
      <c r="K43" s="9"/>
      <c r="L43" s="45"/>
    </row>
    <row r="44" spans="2:12" ht="15">
      <c r="B44" s="45"/>
      <c r="C44" s="83"/>
      <c r="D44" s="83" t="s">
        <v>30</v>
      </c>
      <c r="E44" s="84" t="s">
        <v>171</v>
      </c>
      <c r="F44" s="85" t="s">
        <v>172</v>
      </c>
      <c r="G44" s="86" t="s">
        <v>173</v>
      </c>
      <c r="H44" s="87">
        <v>1</v>
      </c>
      <c r="I44" s="38"/>
      <c r="J44" s="120">
        <f>I44*H44</f>
        <v>0</v>
      </c>
      <c r="K44" s="85"/>
      <c r="L44" s="90"/>
    </row>
    <row r="45" spans="2:12" ht="27">
      <c r="B45" s="45"/>
      <c r="C45" s="9"/>
      <c r="D45" s="69" t="s">
        <v>38</v>
      </c>
      <c r="E45" s="70"/>
      <c r="F45" s="71" t="s">
        <v>174</v>
      </c>
      <c r="G45" s="70"/>
      <c r="H45" s="70"/>
      <c r="I45" s="37"/>
      <c r="J45" s="120"/>
      <c r="K45" s="9"/>
      <c r="L45" s="45"/>
    </row>
    <row r="46" spans="2:12" ht="15">
      <c r="B46" s="45"/>
      <c r="C46" s="83"/>
      <c r="D46" s="83" t="s">
        <v>30</v>
      </c>
      <c r="E46" s="84" t="s">
        <v>175</v>
      </c>
      <c r="F46" s="85" t="s">
        <v>176</v>
      </c>
      <c r="G46" s="86" t="s">
        <v>37</v>
      </c>
      <c r="H46" s="87">
        <v>5</v>
      </c>
      <c r="I46" s="38"/>
      <c r="J46" s="120">
        <f>I46*H46</f>
        <v>0</v>
      </c>
      <c r="K46" s="85"/>
      <c r="L46" s="90"/>
    </row>
    <row r="47" spans="2:12" ht="15">
      <c r="B47" s="45"/>
      <c r="C47" s="9"/>
      <c r="D47" s="69" t="s">
        <v>38</v>
      </c>
      <c r="E47" s="70"/>
      <c r="F47" s="71" t="s">
        <v>177</v>
      </c>
      <c r="G47" s="70"/>
      <c r="H47" s="70"/>
      <c r="I47" s="37"/>
      <c r="J47" s="120"/>
      <c r="K47" s="9"/>
      <c r="L47" s="45"/>
    </row>
    <row r="48" spans="2:12" ht="15">
      <c r="B48" s="45"/>
      <c r="C48" s="83"/>
      <c r="D48" s="83" t="s">
        <v>30</v>
      </c>
      <c r="E48" s="84" t="s">
        <v>178</v>
      </c>
      <c r="F48" s="85" t="s">
        <v>179</v>
      </c>
      <c r="G48" s="86" t="s">
        <v>173</v>
      </c>
      <c r="H48" s="87">
        <v>30</v>
      </c>
      <c r="I48" s="38"/>
      <c r="J48" s="123"/>
      <c r="K48" s="85"/>
      <c r="L48" s="90"/>
    </row>
    <row r="49" spans="2:12" ht="15">
      <c r="B49" s="45"/>
      <c r="C49" s="9"/>
      <c r="D49" s="69" t="s">
        <v>38</v>
      </c>
      <c r="E49" s="70"/>
      <c r="F49" s="71" t="s">
        <v>180</v>
      </c>
      <c r="G49" s="70"/>
      <c r="H49" s="70"/>
      <c r="I49" s="37"/>
      <c r="J49" s="70"/>
      <c r="K49" s="9"/>
      <c r="L49" s="45"/>
    </row>
    <row r="50" spans="2:12" ht="27">
      <c r="B50" s="45"/>
      <c r="C50" s="9"/>
      <c r="D50" s="124" t="s">
        <v>181</v>
      </c>
      <c r="E50" s="70"/>
      <c r="F50" s="125" t="s">
        <v>182</v>
      </c>
      <c r="G50" s="70"/>
      <c r="H50" s="70"/>
      <c r="I50" s="37"/>
      <c r="J50" s="70"/>
      <c r="K50" s="9"/>
      <c r="L50" s="45"/>
    </row>
    <row r="51" spans="2:12" ht="15">
      <c r="B51" s="45"/>
      <c r="C51" s="83"/>
      <c r="D51" s="83" t="s">
        <v>30</v>
      </c>
      <c r="E51" s="84"/>
      <c r="F51" s="85" t="s">
        <v>183</v>
      </c>
      <c r="G51" s="86" t="s">
        <v>149</v>
      </c>
      <c r="H51" s="87">
        <v>1</v>
      </c>
      <c r="I51" s="38"/>
      <c r="J51" s="123">
        <f>I51*H51</f>
        <v>0</v>
      </c>
      <c r="K51" s="85"/>
      <c r="L51" s="90"/>
    </row>
    <row r="52" spans="2:12" ht="15">
      <c r="B52" s="45"/>
      <c r="C52" s="9"/>
      <c r="D52" s="69" t="s">
        <v>38</v>
      </c>
      <c r="E52" s="70"/>
      <c r="F52" s="71" t="s">
        <v>183</v>
      </c>
      <c r="G52" s="70"/>
      <c r="H52" s="70"/>
      <c r="I52" s="37"/>
      <c r="J52" s="123"/>
      <c r="K52" s="9"/>
      <c r="L52" s="45"/>
    </row>
    <row r="53" spans="2:12" ht="15">
      <c r="B53" s="45"/>
      <c r="C53" s="61"/>
      <c r="D53" s="62" t="s">
        <v>34</v>
      </c>
      <c r="E53" s="63" t="s">
        <v>184</v>
      </c>
      <c r="F53" s="79" t="s">
        <v>185</v>
      </c>
      <c r="G53" s="65" t="s">
        <v>154</v>
      </c>
      <c r="H53" s="66">
        <v>10</v>
      </c>
      <c r="I53" s="36"/>
      <c r="J53" s="120">
        <f>I53*H53</f>
        <v>0</v>
      </c>
      <c r="K53" s="121"/>
      <c r="L53" s="45"/>
    </row>
    <row r="54" spans="2:12" ht="27">
      <c r="B54" s="45"/>
      <c r="C54" s="9"/>
      <c r="D54" s="69" t="s">
        <v>38</v>
      </c>
      <c r="E54" s="70"/>
      <c r="F54" s="71" t="s">
        <v>186</v>
      </c>
      <c r="G54" s="70"/>
      <c r="H54" s="70"/>
      <c r="I54" s="37"/>
      <c r="J54" s="123"/>
      <c r="K54" s="9"/>
      <c r="L54" s="45"/>
    </row>
    <row r="55" spans="2:12" ht="15">
      <c r="B55" s="45"/>
      <c r="C55" s="61"/>
      <c r="D55" s="62" t="s">
        <v>34</v>
      </c>
      <c r="E55" s="63" t="s">
        <v>187</v>
      </c>
      <c r="F55" s="64" t="s">
        <v>188</v>
      </c>
      <c r="G55" s="65" t="s">
        <v>154</v>
      </c>
      <c r="H55" s="66">
        <v>30</v>
      </c>
      <c r="I55" s="36"/>
      <c r="J55" s="120">
        <f>I55*H55</f>
        <v>0</v>
      </c>
      <c r="K55" s="121"/>
      <c r="L55" s="45"/>
    </row>
    <row r="56" spans="2:12" ht="27">
      <c r="B56" s="45"/>
      <c r="C56" s="9"/>
      <c r="D56" s="69" t="s">
        <v>38</v>
      </c>
      <c r="E56" s="70"/>
      <c r="F56" s="71" t="s">
        <v>189</v>
      </c>
      <c r="G56" s="70"/>
      <c r="H56" s="70"/>
      <c r="I56" s="37"/>
      <c r="J56" s="123"/>
      <c r="K56" s="9"/>
      <c r="L56" s="45"/>
    </row>
    <row r="57" spans="2:12" ht="15">
      <c r="B57" s="45"/>
      <c r="C57" s="83"/>
      <c r="D57" s="83" t="s">
        <v>30</v>
      </c>
      <c r="E57" s="84" t="s">
        <v>190</v>
      </c>
      <c r="F57" s="85" t="s">
        <v>191</v>
      </c>
      <c r="G57" s="86" t="s">
        <v>154</v>
      </c>
      <c r="H57" s="87">
        <v>50</v>
      </c>
      <c r="I57" s="38"/>
      <c r="J57" s="123">
        <f>I57*H57</f>
        <v>0</v>
      </c>
      <c r="K57" s="85"/>
      <c r="L57" s="90"/>
    </row>
    <row r="58" spans="2:12" ht="27">
      <c r="B58" s="45"/>
      <c r="C58" s="9"/>
      <c r="D58" s="69" t="s">
        <v>38</v>
      </c>
      <c r="E58" s="70"/>
      <c r="F58" s="71" t="s">
        <v>192</v>
      </c>
      <c r="G58" s="70"/>
      <c r="H58" s="70"/>
      <c r="I58" s="37"/>
      <c r="J58" s="70"/>
      <c r="K58" s="9"/>
      <c r="L58" s="45"/>
    </row>
    <row r="59" spans="2:12" ht="27">
      <c r="B59" s="45"/>
      <c r="C59" s="9"/>
      <c r="D59" s="124" t="s">
        <v>181</v>
      </c>
      <c r="E59" s="70"/>
      <c r="F59" s="125" t="s">
        <v>193</v>
      </c>
      <c r="G59" s="70"/>
      <c r="H59" s="70"/>
      <c r="I59" s="37"/>
      <c r="J59" s="70"/>
      <c r="K59" s="9"/>
      <c r="L59" s="45"/>
    </row>
    <row r="60" spans="2:12" ht="15">
      <c r="B60" s="45"/>
      <c r="C60" s="61"/>
      <c r="D60" s="62" t="s">
        <v>34</v>
      </c>
      <c r="E60" s="63" t="s">
        <v>194</v>
      </c>
      <c r="F60" s="64" t="s">
        <v>195</v>
      </c>
      <c r="G60" s="65" t="s">
        <v>154</v>
      </c>
      <c r="H60" s="66">
        <v>45</v>
      </c>
      <c r="I60" s="36"/>
      <c r="J60" s="120">
        <f>I60*H60</f>
        <v>0</v>
      </c>
      <c r="K60" s="121"/>
      <c r="L60" s="45"/>
    </row>
    <row r="61" spans="2:12" ht="27">
      <c r="B61" s="45"/>
      <c r="C61" s="9"/>
      <c r="D61" s="69" t="s">
        <v>38</v>
      </c>
      <c r="E61" s="70"/>
      <c r="F61" s="71" t="s">
        <v>196</v>
      </c>
      <c r="G61" s="70"/>
      <c r="H61" s="70"/>
      <c r="I61" s="37"/>
      <c r="J61" s="120"/>
      <c r="K61" s="9"/>
      <c r="L61" s="45"/>
    </row>
    <row r="62" spans="2:12" ht="15">
      <c r="B62" s="45"/>
      <c r="C62" s="74"/>
      <c r="D62" s="75" t="s">
        <v>34</v>
      </c>
      <c r="E62" s="76"/>
      <c r="F62" s="77" t="s">
        <v>197</v>
      </c>
      <c r="G62" s="65" t="s">
        <v>154</v>
      </c>
      <c r="H62" s="66">
        <v>32</v>
      </c>
      <c r="I62" s="36"/>
      <c r="J62" s="120">
        <f aca="true" t="shared" si="0" ref="J62:J77">I62*H62</f>
        <v>0</v>
      </c>
      <c r="K62" s="68"/>
      <c r="L62" s="45"/>
    </row>
    <row r="63" spans="2:12" ht="15">
      <c r="B63" s="45"/>
      <c r="C63" s="51"/>
      <c r="D63" s="80" t="s">
        <v>38</v>
      </c>
      <c r="E63" s="73"/>
      <c r="F63" s="81" t="s">
        <v>198</v>
      </c>
      <c r="G63" s="70"/>
      <c r="H63" s="70"/>
      <c r="I63" s="37"/>
      <c r="J63" s="120"/>
      <c r="K63" s="9"/>
      <c r="L63" s="45"/>
    </row>
    <row r="64" spans="2:12" ht="15">
      <c r="B64" s="45"/>
      <c r="C64" s="74"/>
      <c r="D64" s="75" t="s">
        <v>34</v>
      </c>
      <c r="E64" s="76"/>
      <c r="F64" s="77" t="s">
        <v>199</v>
      </c>
      <c r="G64" s="65" t="s">
        <v>154</v>
      </c>
      <c r="H64" s="66">
        <v>50</v>
      </c>
      <c r="I64" s="36"/>
      <c r="J64" s="120">
        <f t="shared" si="0"/>
        <v>0</v>
      </c>
      <c r="K64" s="68"/>
      <c r="L64" s="45"/>
    </row>
    <row r="65" spans="2:12" ht="15">
      <c r="B65" s="45"/>
      <c r="C65" s="51"/>
      <c r="D65" s="80" t="s">
        <v>38</v>
      </c>
      <c r="E65" s="73"/>
      <c r="F65" s="81" t="s">
        <v>198</v>
      </c>
      <c r="G65" s="70"/>
      <c r="H65" s="70"/>
      <c r="I65" s="37"/>
      <c r="J65" s="120"/>
      <c r="K65" s="9"/>
      <c r="L65" s="45"/>
    </row>
    <row r="66" spans="2:12" ht="15">
      <c r="B66" s="45"/>
      <c r="C66" s="83"/>
      <c r="D66" s="83" t="s">
        <v>30</v>
      </c>
      <c r="E66" s="84" t="s">
        <v>200</v>
      </c>
      <c r="F66" s="85" t="s">
        <v>201</v>
      </c>
      <c r="G66" s="86" t="s">
        <v>154</v>
      </c>
      <c r="H66" s="87">
        <v>45</v>
      </c>
      <c r="I66" s="38"/>
      <c r="J66" s="87">
        <f t="shared" si="0"/>
        <v>0</v>
      </c>
      <c r="K66" s="85"/>
      <c r="L66" s="90"/>
    </row>
    <row r="67" spans="2:12" ht="27">
      <c r="B67" s="45"/>
      <c r="C67" s="9"/>
      <c r="D67" s="69" t="s">
        <v>38</v>
      </c>
      <c r="E67" s="70"/>
      <c r="F67" s="71" t="s">
        <v>202</v>
      </c>
      <c r="G67" s="70"/>
      <c r="H67" s="70"/>
      <c r="I67" s="37"/>
      <c r="J67" s="87"/>
      <c r="K67" s="9"/>
      <c r="L67" s="45"/>
    </row>
    <row r="68" spans="2:12" ht="27">
      <c r="B68" s="45"/>
      <c r="C68" s="9"/>
      <c r="D68" s="124" t="s">
        <v>181</v>
      </c>
      <c r="E68" s="70"/>
      <c r="F68" s="125" t="s">
        <v>203</v>
      </c>
      <c r="G68" s="70"/>
      <c r="H68" s="70"/>
      <c r="I68" s="37"/>
      <c r="J68" s="87"/>
      <c r="K68" s="9"/>
      <c r="L68" s="45"/>
    </row>
    <row r="69" spans="2:12" ht="15">
      <c r="B69" s="45"/>
      <c r="C69" s="83"/>
      <c r="D69" s="83" t="s">
        <v>30</v>
      </c>
      <c r="E69" s="84"/>
      <c r="F69" s="85" t="s">
        <v>204</v>
      </c>
      <c r="G69" s="86" t="s">
        <v>154</v>
      </c>
      <c r="H69" s="87">
        <v>10</v>
      </c>
      <c r="I69" s="38"/>
      <c r="J69" s="87">
        <f t="shared" si="0"/>
        <v>0</v>
      </c>
      <c r="K69" s="85"/>
      <c r="L69" s="90"/>
    </row>
    <row r="70" spans="2:12" ht="15">
      <c r="B70" s="45"/>
      <c r="C70" s="9"/>
      <c r="D70" s="69" t="s">
        <v>38</v>
      </c>
      <c r="E70" s="70"/>
      <c r="F70" s="71" t="s">
        <v>204</v>
      </c>
      <c r="G70" s="70"/>
      <c r="H70" s="70"/>
      <c r="I70" s="37"/>
      <c r="J70" s="87"/>
      <c r="K70" s="9"/>
      <c r="L70" s="45"/>
    </row>
    <row r="71" spans="2:12" ht="15">
      <c r="B71" s="45"/>
      <c r="C71" s="83"/>
      <c r="D71" s="83" t="s">
        <v>30</v>
      </c>
      <c r="E71" s="84"/>
      <c r="F71" s="85" t="s">
        <v>205</v>
      </c>
      <c r="G71" s="86" t="s">
        <v>154</v>
      </c>
      <c r="H71" s="87">
        <v>35</v>
      </c>
      <c r="I71" s="38"/>
      <c r="J71" s="87">
        <f t="shared" si="0"/>
        <v>0</v>
      </c>
      <c r="K71" s="85"/>
      <c r="L71" s="90"/>
    </row>
    <row r="72" spans="2:12" ht="15">
      <c r="B72" s="45"/>
      <c r="C72" s="9"/>
      <c r="D72" s="69" t="s">
        <v>38</v>
      </c>
      <c r="E72" s="70"/>
      <c r="F72" s="71" t="s">
        <v>205</v>
      </c>
      <c r="G72" s="70"/>
      <c r="H72" s="70"/>
      <c r="I72" s="37"/>
      <c r="J72" s="87"/>
      <c r="K72" s="9"/>
      <c r="L72" s="45"/>
    </row>
    <row r="73" spans="2:12" ht="15">
      <c r="B73" s="45"/>
      <c r="C73" s="83"/>
      <c r="D73" s="83" t="s">
        <v>30</v>
      </c>
      <c r="E73" s="84"/>
      <c r="F73" s="85" t="s">
        <v>206</v>
      </c>
      <c r="G73" s="86" t="s">
        <v>154</v>
      </c>
      <c r="H73" s="87">
        <v>32</v>
      </c>
      <c r="I73" s="38"/>
      <c r="J73" s="87">
        <f t="shared" si="0"/>
        <v>0</v>
      </c>
      <c r="K73" s="85"/>
      <c r="L73" s="90"/>
    </row>
    <row r="74" spans="2:12" ht="15">
      <c r="B74" s="45"/>
      <c r="C74" s="9"/>
      <c r="D74" s="69" t="s">
        <v>38</v>
      </c>
      <c r="E74" s="70"/>
      <c r="F74" s="71" t="s">
        <v>207</v>
      </c>
      <c r="G74" s="70"/>
      <c r="H74" s="70"/>
      <c r="I74" s="37"/>
      <c r="J74" s="87"/>
      <c r="K74" s="9"/>
      <c r="L74" s="45"/>
    </row>
    <row r="75" spans="2:12" ht="15">
      <c r="B75" s="45"/>
      <c r="C75" s="83"/>
      <c r="D75" s="83" t="s">
        <v>30</v>
      </c>
      <c r="E75" s="84"/>
      <c r="F75" s="85" t="s">
        <v>208</v>
      </c>
      <c r="G75" s="86" t="s">
        <v>154</v>
      </c>
      <c r="H75" s="87">
        <v>25</v>
      </c>
      <c r="I75" s="38"/>
      <c r="J75" s="87">
        <f t="shared" si="0"/>
        <v>0</v>
      </c>
      <c r="K75" s="85"/>
      <c r="L75" s="90"/>
    </row>
    <row r="76" spans="2:12" ht="15">
      <c r="B76" s="45"/>
      <c r="C76" s="9"/>
      <c r="D76" s="69" t="s">
        <v>38</v>
      </c>
      <c r="E76" s="70"/>
      <c r="F76" s="71" t="s">
        <v>209</v>
      </c>
      <c r="G76" s="70"/>
      <c r="H76" s="70"/>
      <c r="I76" s="37"/>
      <c r="J76" s="87"/>
      <c r="K76" s="9"/>
      <c r="L76" s="45"/>
    </row>
    <row r="77" spans="2:12" ht="15">
      <c r="B77" s="45"/>
      <c r="C77" s="83"/>
      <c r="D77" s="83" t="s">
        <v>30</v>
      </c>
      <c r="E77" s="84" t="s">
        <v>210</v>
      </c>
      <c r="F77" s="85" t="s">
        <v>211</v>
      </c>
      <c r="G77" s="86" t="s">
        <v>154</v>
      </c>
      <c r="H77" s="87">
        <v>25</v>
      </c>
      <c r="I77" s="38"/>
      <c r="J77" s="87">
        <f t="shared" si="0"/>
        <v>0</v>
      </c>
      <c r="K77" s="85"/>
      <c r="L77" s="90"/>
    </row>
    <row r="78" spans="2:12" ht="15">
      <c r="B78" s="45"/>
      <c r="C78" s="9"/>
      <c r="D78" s="69" t="s">
        <v>38</v>
      </c>
      <c r="E78" s="70"/>
      <c r="F78" s="71" t="s">
        <v>212</v>
      </c>
      <c r="G78" s="70"/>
      <c r="H78" s="70"/>
      <c r="I78" s="37"/>
      <c r="J78" s="70"/>
      <c r="K78" s="9"/>
      <c r="L78" s="45"/>
    </row>
    <row r="79" spans="2:12" ht="27">
      <c r="B79" s="45"/>
      <c r="C79" s="9"/>
      <c r="D79" s="124" t="s">
        <v>181</v>
      </c>
      <c r="E79" s="70"/>
      <c r="F79" s="125" t="s">
        <v>213</v>
      </c>
      <c r="G79" s="70"/>
      <c r="H79" s="70"/>
      <c r="I79" s="37"/>
      <c r="J79" s="70"/>
      <c r="K79" s="9"/>
      <c r="L79" s="45"/>
    </row>
    <row r="80" spans="2:12" ht="15">
      <c r="B80" s="45"/>
      <c r="C80" s="83"/>
      <c r="D80" s="83" t="s">
        <v>30</v>
      </c>
      <c r="E80" s="84" t="s">
        <v>214</v>
      </c>
      <c r="F80" s="89" t="s">
        <v>215</v>
      </c>
      <c r="G80" s="86"/>
      <c r="H80" s="87">
        <v>2</v>
      </c>
      <c r="I80" s="38"/>
      <c r="J80" s="87">
        <f>I80*H80</f>
        <v>0</v>
      </c>
      <c r="K80" s="85"/>
      <c r="L80" s="90"/>
    </row>
    <row r="81" spans="2:12" ht="15">
      <c r="B81" s="45"/>
      <c r="C81" s="9"/>
      <c r="D81" s="69" t="s">
        <v>38</v>
      </c>
      <c r="E81" s="70"/>
      <c r="F81" s="71" t="s">
        <v>215</v>
      </c>
      <c r="G81" s="70"/>
      <c r="H81" s="70"/>
      <c r="I81" s="37"/>
      <c r="J81" s="70"/>
      <c r="K81" s="9"/>
      <c r="L81" s="45"/>
    </row>
    <row r="82" spans="2:12" ht="15">
      <c r="B82" s="45"/>
      <c r="C82" s="83"/>
      <c r="D82" s="83" t="s">
        <v>30</v>
      </c>
      <c r="E82" s="84" t="s">
        <v>216</v>
      </c>
      <c r="F82" s="85" t="s">
        <v>217</v>
      </c>
      <c r="G82" s="86" t="s">
        <v>218</v>
      </c>
      <c r="H82" s="87">
        <v>20</v>
      </c>
      <c r="I82" s="38"/>
      <c r="J82" s="87">
        <f>I82*H82</f>
        <v>0</v>
      </c>
      <c r="K82" s="85"/>
      <c r="L82" s="90"/>
    </row>
    <row r="83" spans="2:12" ht="15">
      <c r="B83" s="45"/>
      <c r="C83" s="9"/>
      <c r="D83" s="69" t="s">
        <v>38</v>
      </c>
      <c r="E83" s="70"/>
      <c r="F83" s="71" t="s">
        <v>217</v>
      </c>
      <c r="G83" s="70"/>
      <c r="H83" s="70"/>
      <c r="I83" s="37"/>
      <c r="J83" s="70"/>
      <c r="K83" s="9"/>
      <c r="L83" s="45"/>
    </row>
    <row r="84" spans="2:12" ht="15">
      <c r="B84" s="45"/>
      <c r="C84" s="61"/>
      <c r="D84" s="62" t="s">
        <v>34</v>
      </c>
      <c r="E84" s="63" t="s">
        <v>219</v>
      </c>
      <c r="F84" s="64" t="s">
        <v>220</v>
      </c>
      <c r="G84" s="65" t="s">
        <v>37</v>
      </c>
      <c r="H84" s="66">
        <v>4</v>
      </c>
      <c r="I84" s="36"/>
      <c r="J84" s="120">
        <f>I84*H84</f>
        <v>0</v>
      </c>
      <c r="K84" s="121"/>
      <c r="L84" s="45"/>
    </row>
    <row r="85" spans="2:12" ht="15">
      <c r="B85" s="45"/>
      <c r="C85" s="9"/>
      <c r="D85" s="69" t="s">
        <v>38</v>
      </c>
      <c r="E85" s="70"/>
      <c r="F85" s="71" t="s">
        <v>220</v>
      </c>
      <c r="G85" s="70"/>
      <c r="H85" s="70"/>
      <c r="I85" s="37"/>
      <c r="J85" s="70"/>
      <c r="K85" s="9"/>
      <c r="L85" s="45"/>
    </row>
    <row r="86" spans="2:12" ht="15">
      <c r="B86" s="45"/>
      <c r="C86" s="61"/>
      <c r="D86" s="62" t="s">
        <v>34</v>
      </c>
      <c r="E86" s="63" t="s">
        <v>221</v>
      </c>
      <c r="F86" s="79" t="s">
        <v>222</v>
      </c>
      <c r="G86" s="65" t="s">
        <v>154</v>
      </c>
      <c r="H86" s="66">
        <v>4</v>
      </c>
      <c r="I86" s="36"/>
      <c r="J86" s="120">
        <f>I86*H86</f>
        <v>0</v>
      </c>
      <c r="K86" s="121"/>
      <c r="L86" s="45"/>
    </row>
    <row r="87" spans="2:12" ht="27">
      <c r="B87" s="45"/>
      <c r="C87" s="9"/>
      <c r="D87" s="69" t="s">
        <v>38</v>
      </c>
      <c r="E87" s="70"/>
      <c r="F87" s="71" t="s">
        <v>223</v>
      </c>
      <c r="G87" s="70"/>
      <c r="H87" s="70"/>
      <c r="I87" s="37"/>
      <c r="J87" s="70"/>
      <c r="K87" s="9"/>
      <c r="L87" s="45"/>
    </row>
    <row r="88" spans="2:12" ht="15.75">
      <c r="B88" s="53"/>
      <c r="C88" s="54"/>
      <c r="D88" s="55" t="s">
        <v>29</v>
      </c>
      <c r="E88" s="59" t="s">
        <v>32</v>
      </c>
      <c r="F88" s="59" t="s">
        <v>33</v>
      </c>
      <c r="G88" s="54"/>
      <c r="H88" s="54"/>
      <c r="I88" s="35"/>
      <c r="J88" s="60">
        <f>SUM(J89:J141)</f>
        <v>0</v>
      </c>
      <c r="K88" s="54"/>
      <c r="L88" s="53"/>
    </row>
    <row r="89" spans="2:12" ht="15">
      <c r="B89" s="45"/>
      <c r="C89" s="61"/>
      <c r="D89" s="62" t="s">
        <v>34</v>
      </c>
      <c r="E89" s="63" t="s">
        <v>224</v>
      </c>
      <c r="F89" s="64" t="s">
        <v>225</v>
      </c>
      <c r="G89" s="65" t="s">
        <v>154</v>
      </c>
      <c r="H89" s="66">
        <v>60</v>
      </c>
      <c r="I89" s="36"/>
      <c r="J89" s="120">
        <f aca="true" t="shared" si="1" ref="J89:J140">I89*H89</f>
        <v>0</v>
      </c>
      <c r="K89" s="121"/>
      <c r="L89" s="45"/>
    </row>
    <row r="90" spans="2:12" ht="15">
      <c r="B90" s="45"/>
      <c r="C90" s="9"/>
      <c r="D90" s="126" t="s">
        <v>38</v>
      </c>
      <c r="E90" s="127"/>
      <c r="F90" s="128" t="s">
        <v>226</v>
      </c>
      <c r="G90" s="127"/>
      <c r="H90" s="127"/>
      <c r="I90" s="40"/>
      <c r="J90" s="127"/>
      <c r="K90" s="9"/>
      <c r="L90" s="45"/>
    </row>
    <row r="91" spans="2:12" ht="15">
      <c r="B91" s="45"/>
      <c r="C91" s="83"/>
      <c r="D91" s="83" t="s">
        <v>30</v>
      </c>
      <c r="E91" s="84" t="s">
        <v>227</v>
      </c>
      <c r="F91" s="85" t="s">
        <v>228</v>
      </c>
      <c r="G91" s="86" t="s">
        <v>149</v>
      </c>
      <c r="H91" s="87">
        <v>3</v>
      </c>
      <c r="I91" s="38"/>
      <c r="J91" s="123">
        <f t="shared" si="1"/>
        <v>0</v>
      </c>
      <c r="K91" s="85"/>
      <c r="L91" s="90"/>
    </row>
    <row r="92" spans="2:12" ht="15">
      <c r="B92" s="45"/>
      <c r="C92" s="9"/>
      <c r="D92" s="126" t="s">
        <v>38</v>
      </c>
      <c r="E92" s="127"/>
      <c r="F92" s="128" t="s">
        <v>228</v>
      </c>
      <c r="G92" s="127"/>
      <c r="H92" s="127"/>
      <c r="I92" s="40"/>
      <c r="J92" s="123"/>
      <c r="K92" s="9"/>
      <c r="L92" s="45"/>
    </row>
    <row r="93" spans="2:12" ht="15">
      <c r="B93" s="45"/>
      <c r="C93" s="83"/>
      <c r="D93" s="83" t="s">
        <v>30</v>
      </c>
      <c r="E93" s="84" t="s">
        <v>229</v>
      </c>
      <c r="F93" s="85" t="s">
        <v>230</v>
      </c>
      <c r="G93" s="86" t="s">
        <v>149</v>
      </c>
      <c r="H93" s="87">
        <v>3</v>
      </c>
      <c r="I93" s="38"/>
      <c r="J93" s="123">
        <f t="shared" si="1"/>
        <v>0</v>
      </c>
      <c r="K93" s="85"/>
      <c r="L93" s="90"/>
    </row>
    <row r="94" spans="2:12" ht="15">
      <c r="B94" s="45"/>
      <c r="C94" s="9"/>
      <c r="D94" s="126" t="s">
        <v>38</v>
      </c>
      <c r="E94" s="127"/>
      <c r="F94" s="128" t="s">
        <v>230</v>
      </c>
      <c r="G94" s="127"/>
      <c r="H94" s="127"/>
      <c r="I94" s="40"/>
      <c r="J94" s="123"/>
      <c r="K94" s="9"/>
      <c r="L94" s="45"/>
    </row>
    <row r="95" spans="2:12" ht="15">
      <c r="B95" s="45"/>
      <c r="C95" s="83"/>
      <c r="D95" s="83" t="s">
        <v>30</v>
      </c>
      <c r="E95" s="84" t="s">
        <v>231</v>
      </c>
      <c r="F95" s="85" t="s">
        <v>232</v>
      </c>
      <c r="G95" s="86" t="s">
        <v>173</v>
      </c>
      <c r="H95" s="87">
        <v>30</v>
      </c>
      <c r="I95" s="38"/>
      <c r="J95" s="123">
        <f t="shared" si="1"/>
        <v>0</v>
      </c>
      <c r="K95" s="85"/>
      <c r="L95" s="90"/>
    </row>
    <row r="96" spans="2:12" ht="15">
      <c r="B96" s="45"/>
      <c r="C96" s="9"/>
      <c r="D96" s="126" t="s">
        <v>38</v>
      </c>
      <c r="E96" s="127"/>
      <c r="F96" s="128" t="s">
        <v>233</v>
      </c>
      <c r="G96" s="127"/>
      <c r="H96" s="127"/>
      <c r="I96" s="40"/>
      <c r="J96" s="123"/>
      <c r="K96" s="9"/>
      <c r="L96" s="45"/>
    </row>
    <row r="97" spans="2:12" ht="15">
      <c r="B97" s="45"/>
      <c r="C97" s="83"/>
      <c r="D97" s="83" t="s">
        <v>30</v>
      </c>
      <c r="E97" s="84" t="s">
        <v>234</v>
      </c>
      <c r="F97" s="85" t="s">
        <v>235</v>
      </c>
      <c r="G97" s="86" t="s">
        <v>37</v>
      </c>
      <c r="H97" s="87">
        <v>1</v>
      </c>
      <c r="I97" s="38"/>
      <c r="J97" s="123">
        <f t="shared" si="1"/>
        <v>0</v>
      </c>
      <c r="K97" s="85"/>
      <c r="L97" s="90"/>
    </row>
    <row r="98" spans="2:12" ht="27">
      <c r="B98" s="45"/>
      <c r="C98" s="9"/>
      <c r="D98" s="126" t="s">
        <v>38</v>
      </c>
      <c r="E98" s="127"/>
      <c r="F98" s="128" t="s">
        <v>236</v>
      </c>
      <c r="G98" s="127"/>
      <c r="H98" s="127"/>
      <c r="I98" s="40"/>
      <c r="J98" s="123"/>
      <c r="K98" s="9"/>
      <c r="L98" s="45"/>
    </row>
    <row r="99" spans="2:12" ht="15">
      <c r="B99" s="45"/>
      <c r="C99" s="83"/>
      <c r="D99" s="83" t="s">
        <v>30</v>
      </c>
      <c r="E99" s="84" t="s">
        <v>237</v>
      </c>
      <c r="F99" s="85" t="s">
        <v>238</v>
      </c>
      <c r="G99" s="86"/>
      <c r="H99" s="87">
        <v>1</v>
      </c>
      <c r="I99" s="38"/>
      <c r="J99" s="123">
        <f t="shared" si="1"/>
        <v>0</v>
      </c>
      <c r="K99" s="85"/>
      <c r="L99" s="90"/>
    </row>
    <row r="100" spans="2:12" ht="15">
      <c r="B100" s="45"/>
      <c r="C100" s="9"/>
      <c r="D100" s="126" t="s">
        <v>38</v>
      </c>
      <c r="E100" s="127"/>
      <c r="F100" s="128" t="s">
        <v>238</v>
      </c>
      <c r="G100" s="127"/>
      <c r="H100" s="127"/>
      <c r="I100" s="40"/>
      <c r="J100" s="123"/>
      <c r="K100" s="9"/>
      <c r="L100" s="45"/>
    </row>
    <row r="101" spans="2:12" ht="15">
      <c r="B101" s="45"/>
      <c r="C101" s="83"/>
      <c r="D101" s="83" t="s">
        <v>30</v>
      </c>
      <c r="E101" s="84" t="s">
        <v>239</v>
      </c>
      <c r="F101" s="85" t="s">
        <v>240</v>
      </c>
      <c r="G101" s="86"/>
      <c r="H101" s="87">
        <v>2</v>
      </c>
      <c r="I101" s="38"/>
      <c r="J101" s="123">
        <f t="shared" si="1"/>
        <v>0</v>
      </c>
      <c r="K101" s="85"/>
      <c r="L101" s="90"/>
    </row>
    <row r="102" spans="2:12" ht="15">
      <c r="B102" s="45"/>
      <c r="C102" s="9"/>
      <c r="D102" s="126" t="s">
        <v>38</v>
      </c>
      <c r="E102" s="127"/>
      <c r="F102" s="128" t="s">
        <v>240</v>
      </c>
      <c r="G102" s="127"/>
      <c r="H102" s="127"/>
      <c r="I102" s="40"/>
      <c r="J102" s="123"/>
      <c r="K102" s="9"/>
      <c r="L102" s="45"/>
    </row>
    <row r="103" spans="2:12" ht="15">
      <c r="B103" s="45"/>
      <c r="C103" s="83"/>
      <c r="D103" s="83" t="s">
        <v>30</v>
      </c>
      <c r="E103" s="97"/>
      <c r="F103" s="89" t="s">
        <v>241</v>
      </c>
      <c r="G103" s="86" t="s">
        <v>37</v>
      </c>
      <c r="H103" s="87">
        <v>1</v>
      </c>
      <c r="I103" s="38"/>
      <c r="J103" s="123">
        <f t="shared" si="1"/>
        <v>0</v>
      </c>
      <c r="K103" s="85"/>
      <c r="L103" s="90"/>
    </row>
    <row r="104" spans="2:12" ht="15">
      <c r="B104" s="45"/>
      <c r="C104" s="9"/>
      <c r="D104" s="126" t="s">
        <v>38</v>
      </c>
      <c r="E104" s="129"/>
      <c r="F104" s="77" t="s">
        <v>241</v>
      </c>
      <c r="G104" s="127"/>
      <c r="H104" s="127"/>
      <c r="I104" s="40"/>
      <c r="J104" s="123"/>
      <c r="K104" s="9"/>
      <c r="L104" s="45"/>
    </row>
    <row r="105" spans="2:12" ht="15">
      <c r="B105" s="45"/>
      <c r="C105" s="83"/>
      <c r="D105" s="83" t="s">
        <v>30</v>
      </c>
      <c r="E105" s="84" t="s">
        <v>242</v>
      </c>
      <c r="F105" s="85" t="s">
        <v>371</v>
      </c>
      <c r="G105" s="86" t="s">
        <v>37</v>
      </c>
      <c r="H105" s="87">
        <v>2</v>
      </c>
      <c r="I105" s="38"/>
      <c r="J105" s="123">
        <f t="shared" si="1"/>
        <v>0</v>
      </c>
      <c r="K105" s="85"/>
      <c r="L105" s="90"/>
    </row>
    <row r="106" spans="2:12" ht="15">
      <c r="B106" s="45"/>
      <c r="C106" s="9"/>
      <c r="D106" s="126" t="s">
        <v>38</v>
      </c>
      <c r="E106" s="127"/>
      <c r="F106" s="128" t="s">
        <v>371</v>
      </c>
      <c r="G106" s="127"/>
      <c r="H106" s="127"/>
      <c r="I106" s="40"/>
      <c r="J106" s="123"/>
      <c r="K106" s="9"/>
      <c r="L106" s="45"/>
    </row>
    <row r="107" spans="2:12" ht="15">
      <c r="B107" s="45"/>
      <c r="C107" s="83"/>
      <c r="D107" s="83" t="s">
        <v>30</v>
      </c>
      <c r="E107" s="84" t="s">
        <v>243</v>
      </c>
      <c r="F107" s="85" t="s">
        <v>244</v>
      </c>
      <c r="G107" s="86" t="s">
        <v>37</v>
      </c>
      <c r="H107" s="87">
        <v>1</v>
      </c>
      <c r="I107" s="38"/>
      <c r="J107" s="123">
        <f t="shared" si="1"/>
        <v>0</v>
      </c>
      <c r="K107" s="85"/>
      <c r="L107" s="90"/>
    </row>
    <row r="108" spans="2:12" ht="15">
      <c r="B108" s="45"/>
      <c r="C108" s="9"/>
      <c r="D108" s="126" t="s">
        <v>38</v>
      </c>
      <c r="E108" s="127"/>
      <c r="F108" s="128" t="s">
        <v>244</v>
      </c>
      <c r="G108" s="127"/>
      <c r="H108" s="127"/>
      <c r="I108" s="40"/>
      <c r="J108" s="127"/>
      <c r="K108" s="9"/>
      <c r="L108" s="45"/>
    </row>
    <row r="109" spans="2:12" ht="15">
      <c r="B109" s="45"/>
      <c r="C109" s="61"/>
      <c r="D109" s="62" t="s">
        <v>34</v>
      </c>
      <c r="E109" s="63" t="s">
        <v>245</v>
      </c>
      <c r="F109" s="64" t="s">
        <v>246</v>
      </c>
      <c r="G109" s="65" t="s">
        <v>37</v>
      </c>
      <c r="H109" s="66">
        <v>15</v>
      </c>
      <c r="I109" s="36"/>
      <c r="J109" s="120">
        <f t="shared" si="1"/>
        <v>0</v>
      </c>
      <c r="K109" s="121"/>
      <c r="L109" s="45"/>
    </row>
    <row r="110" spans="2:12" ht="15">
      <c r="B110" s="45"/>
      <c r="C110" s="130"/>
      <c r="D110" s="65" t="s">
        <v>34</v>
      </c>
      <c r="E110" s="63" t="s">
        <v>247</v>
      </c>
      <c r="F110" s="64" t="s">
        <v>248</v>
      </c>
      <c r="G110" s="65" t="s">
        <v>37</v>
      </c>
      <c r="H110" s="66">
        <v>4</v>
      </c>
      <c r="I110" s="36"/>
      <c r="J110" s="120">
        <f t="shared" si="1"/>
        <v>0</v>
      </c>
      <c r="K110" s="121"/>
      <c r="L110" s="45"/>
    </row>
    <row r="111" spans="2:12" ht="15">
      <c r="B111" s="45"/>
      <c r="C111" s="9"/>
      <c r="D111" s="126" t="s">
        <v>38</v>
      </c>
      <c r="E111" s="127"/>
      <c r="F111" s="128" t="s">
        <v>248</v>
      </c>
      <c r="G111" s="127"/>
      <c r="H111" s="127"/>
      <c r="I111" s="40"/>
      <c r="J111" s="127"/>
      <c r="K111" s="9"/>
      <c r="L111" s="45"/>
    </row>
    <row r="112" spans="2:12" ht="15">
      <c r="B112" s="45"/>
      <c r="C112" s="83"/>
      <c r="D112" s="83" t="s">
        <v>30</v>
      </c>
      <c r="E112" s="84" t="s">
        <v>249</v>
      </c>
      <c r="F112" s="89" t="s">
        <v>250</v>
      </c>
      <c r="G112" s="86" t="s">
        <v>37</v>
      </c>
      <c r="H112" s="87">
        <v>2</v>
      </c>
      <c r="I112" s="38"/>
      <c r="J112" s="123">
        <f t="shared" si="1"/>
        <v>0</v>
      </c>
      <c r="K112" s="85"/>
      <c r="L112" s="90"/>
    </row>
    <row r="113" spans="2:12" ht="15">
      <c r="B113" s="45"/>
      <c r="C113" s="9"/>
      <c r="D113" s="126" t="s">
        <v>38</v>
      </c>
      <c r="E113" s="127"/>
      <c r="F113" s="128" t="s">
        <v>250</v>
      </c>
      <c r="G113" s="127"/>
      <c r="H113" s="127"/>
      <c r="I113" s="40"/>
      <c r="J113" s="127"/>
      <c r="K113" s="9"/>
      <c r="L113" s="45"/>
    </row>
    <row r="114" spans="2:12" ht="15">
      <c r="B114" s="45"/>
      <c r="C114" s="83"/>
      <c r="D114" s="83" t="s">
        <v>30</v>
      </c>
      <c r="E114" s="84"/>
      <c r="F114" s="89" t="s">
        <v>251</v>
      </c>
      <c r="G114" s="86" t="s">
        <v>37</v>
      </c>
      <c r="H114" s="87">
        <v>2</v>
      </c>
      <c r="I114" s="38"/>
      <c r="J114" s="123">
        <f t="shared" si="1"/>
        <v>0</v>
      </c>
      <c r="K114" s="85"/>
      <c r="L114" s="90"/>
    </row>
    <row r="115" spans="2:12" ht="15">
      <c r="B115" s="45"/>
      <c r="C115" s="9"/>
      <c r="D115" s="126" t="s">
        <v>38</v>
      </c>
      <c r="E115" s="127"/>
      <c r="F115" s="128" t="s">
        <v>251</v>
      </c>
      <c r="G115" s="127"/>
      <c r="H115" s="127"/>
      <c r="I115" s="40"/>
      <c r="J115" s="127"/>
      <c r="K115" s="9"/>
      <c r="L115" s="45"/>
    </row>
    <row r="116" spans="2:12" ht="15">
      <c r="B116" s="45"/>
      <c r="C116" s="61"/>
      <c r="D116" s="62" t="s">
        <v>34</v>
      </c>
      <c r="E116" s="63" t="s">
        <v>42</v>
      </c>
      <c r="F116" s="64" t="s">
        <v>43</v>
      </c>
      <c r="G116" s="65" t="s">
        <v>44</v>
      </c>
      <c r="H116" s="66">
        <v>1</v>
      </c>
      <c r="I116" s="36"/>
      <c r="J116" s="120">
        <f t="shared" si="1"/>
        <v>0</v>
      </c>
      <c r="K116" s="121"/>
      <c r="L116" s="45"/>
    </row>
    <row r="117" spans="2:12" ht="15">
      <c r="B117" s="45"/>
      <c r="C117" s="9"/>
      <c r="D117" s="126" t="s">
        <v>38</v>
      </c>
      <c r="E117" s="127"/>
      <c r="F117" s="128" t="s">
        <v>43</v>
      </c>
      <c r="G117" s="127"/>
      <c r="H117" s="127"/>
      <c r="I117" s="40"/>
      <c r="J117" s="127"/>
      <c r="K117" s="9"/>
      <c r="L117" s="45"/>
    </row>
    <row r="118" spans="2:12" ht="15">
      <c r="B118" s="45"/>
      <c r="C118" s="61"/>
      <c r="D118" s="62" t="s">
        <v>34</v>
      </c>
      <c r="E118" s="63" t="s">
        <v>252</v>
      </c>
      <c r="F118" s="64" t="s">
        <v>253</v>
      </c>
      <c r="G118" s="65" t="s">
        <v>37</v>
      </c>
      <c r="H118" s="66">
        <v>4</v>
      </c>
      <c r="I118" s="36"/>
      <c r="J118" s="120">
        <f t="shared" si="1"/>
        <v>0</v>
      </c>
      <c r="K118" s="121"/>
      <c r="L118" s="45"/>
    </row>
    <row r="119" spans="2:12" ht="15">
      <c r="B119" s="45"/>
      <c r="C119" s="9"/>
      <c r="D119" s="126" t="s">
        <v>38</v>
      </c>
      <c r="E119" s="127"/>
      <c r="F119" s="128" t="s">
        <v>254</v>
      </c>
      <c r="G119" s="127"/>
      <c r="H119" s="127"/>
      <c r="I119" s="40"/>
      <c r="J119" s="127"/>
      <c r="K119" s="9"/>
      <c r="L119" s="45"/>
    </row>
    <row r="120" spans="2:12" ht="15">
      <c r="B120" s="45"/>
      <c r="C120" s="61"/>
      <c r="D120" s="62" t="s">
        <v>34</v>
      </c>
      <c r="E120" s="63" t="s">
        <v>255</v>
      </c>
      <c r="F120" s="64" t="s">
        <v>256</v>
      </c>
      <c r="G120" s="65" t="s">
        <v>37</v>
      </c>
      <c r="H120" s="66">
        <v>1</v>
      </c>
      <c r="I120" s="36"/>
      <c r="J120" s="120">
        <f t="shared" si="1"/>
        <v>0</v>
      </c>
      <c r="K120" s="121"/>
      <c r="L120" s="45"/>
    </row>
    <row r="121" spans="2:12" ht="27">
      <c r="B121" s="45"/>
      <c r="C121" s="9"/>
      <c r="D121" s="126" t="s">
        <v>38</v>
      </c>
      <c r="E121" s="127"/>
      <c r="F121" s="128" t="s">
        <v>257</v>
      </c>
      <c r="G121" s="127"/>
      <c r="H121" s="127"/>
      <c r="I121" s="40"/>
      <c r="J121" s="127"/>
      <c r="K121" s="9"/>
      <c r="L121" s="45"/>
    </row>
    <row r="122" spans="2:12" ht="15">
      <c r="B122" s="45"/>
      <c r="C122" s="61"/>
      <c r="D122" s="62" t="s">
        <v>34</v>
      </c>
      <c r="E122" s="63" t="s">
        <v>258</v>
      </c>
      <c r="F122" s="64" t="s">
        <v>259</v>
      </c>
      <c r="G122" s="65" t="s">
        <v>37</v>
      </c>
      <c r="H122" s="66">
        <v>2</v>
      </c>
      <c r="I122" s="36"/>
      <c r="J122" s="120">
        <f t="shared" si="1"/>
        <v>0</v>
      </c>
      <c r="K122" s="121"/>
      <c r="L122" s="45"/>
    </row>
    <row r="123" spans="2:12" ht="27">
      <c r="B123" s="45"/>
      <c r="C123" s="9"/>
      <c r="D123" s="126" t="s">
        <v>38</v>
      </c>
      <c r="E123" s="127"/>
      <c r="F123" s="128" t="s">
        <v>260</v>
      </c>
      <c r="G123" s="127"/>
      <c r="H123" s="127"/>
      <c r="I123" s="40"/>
      <c r="J123" s="127"/>
      <c r="K123" s="9"/>
      <c r="L123" s="45"/>
    </row>
    <row r="124" spans="2:12" ht="15">
      <c r="B124" s="45"/>
      <c r="C124" s="61"/>
      <c r="D124" s="62" t="s">
        <v>34</v>
      </c>
      <c r="E124" s="63" t="s">
        <v>261</v>
      </c>
      <c r="F124" s="64" t="s">
        <v>262</v>
      </c>
      <c r="G124" s="65" t="s">
        <v>37</v>
      </c>
      <c r="H124" s="66">
        <v>2</v>
      </c>
      <c r="I124" s="36"/>
      <c r="J124" s="120">
        <f t="shared" si="1"/>
        <v>0</v>
      </c>
      <c r="K124" s="121"/>
      <c r="L124" s="45"/>
    </row>
    <row r="125" spans="2:12" ht="27">
      <c r="B125" s="45"/>
      <c r="C125" s="9"/>
      <c r="D125" s="126" t="s">
        <v>38</v>
      </c>
      <c r="E125" s="127"/>
      <c r="F125" s="128" t="s">
        <v>263</v>
      </c>
      <c r="G125" s="127"/>
      <c r="H125" s="127"/>
      <c r="I125" s="40"/>
      <c r="J125" s="127"/>
      <c r="K125" s="9"/>
      <c r="L125" s="45"/>
    </row>
    <row r="126" spans="2:12" ht="15">
      <c r="B126" s="45"/>
      <c r="C126" s="61"/>
      <c r="D126" s="62" t="s">
        <v>34</v>
      </c>
      <c r="E126" s="63" t="s">
        <v>264</v>
      </c>
      <c r="F126" s="64" t="s">
        <v>265</v>
      </c>
      <c r="G126" s="65" t="s">
        <v>37</v>
      </c>
      <c r="H126" s="66">
        <v>3</v>
      </c>
      <c r="I126" s="36"/>
      <c r="J126" s="120">
        <f t="shared" si="1"/>
        <v>0</v>
      </c>
      <c r="K126" s="121"/>
      <c r="L126" s="45"/>
    </row>
    <row r="127" spans="2:12" ht="15">
      <c r="B127" s="45"/>
      <c r="C127" s="9"/>
      <c r="D127" s="126" t="s">
        <v>38</v>
      </c>
      <c r="E127" s="127"/>
      <c r="F127" s="128" t="s">
        <v>266</v>
      </c>
      <c r="G127" s="127"/>
      <c r="H127" s="127"/>
      <c r="I127" s="40"/>
      <c r="J127" s="127"/>
      <c r="K127" s="9"/>
      <c r="L127" s="45"/>
    </row>
    <row r="128" spans="2:12" ht="15">
      <c r="B128" s="45"/>
      <c r="C128" s="61"/>
      <c r="D128" s="62" t="s">
        <v>34</v>
      </c>
      <c r="E128" s="63" t="s">
        <v>267</v>
      </c>
      <c r="F128" s="79" t="s">
        <v>268</v>
      </c>
      <c r="G128" s="65" t="s">
        <v>37</v>
      </c>
      <c r="H128" s="66">
        <v>1</v>
      </c>
      <c r="I128" s="36"/>
      <c r="J128" s="120">
        <f t="shared" si="1"/>
        <v>0</v>
      </c>
      <c r="K128" s="121"/>
      <c r="L128" s="45"/>
    </row>
    <row r="129" spans="2:12" ht="15">
      <c r="B129" s="45"/>
      <c r="C129" s="9"/>
      <c r="D129" s="126" t="s">
        <v>38</v>
      </c>
      <c r="E129" s="127"/>
      <c r="F129" s="128" t="s">
        <v>268</v>
      </c>
      <c r="G129" s="127"/>
      <c r="H129" s="127"/>
      <c r="I129" s="40"/>
      <c r="J129" s="127"/>
      <c r="K129" s="9"/>
      <c r="L129" s="45"/>
    </row>
    <row r="130" spans="2:12" ht="15">
      <c r="B130" s="45"/>
      <c r="C130" s="61"/>
      <c r="D130" s="62" t="s">
        <v>34</v>
      </c>
      <c r="E130" s="63" t="s">
        <v>269</v>
      </c>
      <c r="F130" s="64" t="s">
        <v>270</v>
      </c>
      <c r="G130" s="65" t="s">
        <v>37</v>
      </c>
      <c r="H130" s="66">
        <v>2</v>
      </c>
      <c r="I130" s="36"/>
      <c r="J130" s="120">
        <f t="shared" si="1"/>
        <v>0</v>
      </c>
      <c r="K130" s="121"/>
      <c r="L130" s="45"/>
    </row>
    <row r="131" spans="2:12" ht="15">
      <c r="B131" s="45"/>
      <c r="C131" s="9"/>
      <c r="D131" s="126" t="s">
        <v>38</v>
      </c>
      <c r="E131" s="127"/>
      <c r="F131" s="128" t="s">
        <v>270</v>
      </c>
      <c r="G131" s="127"/>
      <c r="H131" s="127"/>
      <c r="I131" s="40"/>
      <c r="J131" s="127"/>
      <c r="K131" s="9"/>
      <c r="L131" s="45"/>
    </row>
    <row r="132" spans="2:12" ht="15">
      <c r="B132" s="45"/>
      <c r="C132" s="61"/>
      <c r="D132" s="62" t="s">
        <v>34</v>
      </c>
      <c r="E132" s="63" t="s">
        <v>271</v>
      </c>
      <c r="F132" s="79" t="s">
        <v>272</v>
      </c>
      <c r="G132" s="65" t="s">
        <v>37</v>
      </c>
      <c r="H132" s="66">
        <v>2</v>
      </c>
      <c r="I132" s="36"/>
      <c r="J132" s="120">
        <f t="shared" si="1"/>
        <v>0</v>
      </c>
      <c r="K132" s="121"/>
      <c r="L132" s="45"/>
    </row>
    <row r="133" spans="2:12" ht="15">
      <c r="B133" s="45"/>
      <c r="C133" s="9"/>
      <c r="D133" s="126" t="s">
        <v>38</v>
      </c>
      <c r="E133" s="127"/>
      <c r="F133" s="128" t="s">
        <v>272</v>
      </c>
      <c r="G133" s="127"/>
      <c r="H133" s="127"/>
      <c r="I133" s="40"/>
      <c r="J133" s="127"/>
      <c r="K133" s="9"/>
      <c r="L133" s="45"/>
    </row>
    <row r="134" spans="2:12" ht="15">
      <c r="B134" s="45"/>
      <c r="C134" s="61"/>
      <c r="D134" s="62" t="s">
        <v>34</v>
      </c>
      <c r="E134" s="63" t="s">
        <v>75</v>
      </c>
      <c r="F134" s="64" t="s">
        <v>273</v>
      </c>
      <c r="G134" s="65" t="s">
        <v>37</v>
      </c>
      <c r="H134" s="66">
        <v>1</v>
      </c>
      <c r="I134" s="36"/>
      <c r="J134" s="120">
        <f t="shared" si="1"/>
        <v>0</v>
      </c>
      <c r="K134" s="121"/>
      <c r="L134" s="45"/>
    </row>
    <row r="135" spans="2:12" ht="40.5">
      <c r="B135" s="45"/>
      <c r="C135" s="9"/>
      <c r="D135" s="126" t="s">
        <v>38</v>
      </c>
      <c r="E135" s="127"/>
      <c r="F135" s="128" t="s">
        <v>274</v>
      </c>
      <c r="G135" s="127"/>
      <c r="H135" s="127"/>
      <c r="I135" s="40"/>
      <c r="J135" s="127"/>
      <c r="K135" s="9"/>
      <c r="L135" s="45"/>
    </row>
    <row r="136" spans="2:12" ht="15">
      <c r="B136" s="45"/>
      <c r="C136" s="83"/>
      <c r="D136" s="83" t="s">
        <v>30</v>
      </c>
      <c r="E136" s="84" t="s">
        <v>275</v>
      </c>
      <c r="F136" s="85" t="s">
        <v>276</v>
      </c>
      <c r="G136" s="86" t="s">
        <v>37</v>
      </c>
      <c r="H136" s="87">
        <v>4</v>
      </c>
      <c r="I136" s="38"/>
      <c r="J136" s="123">
        <f t="shared" si="1"/>
        <v>0</v>
      </c>
      <c r="K136" s="85"/>
      <c r="L136" s="90"/>
    </row>
    <row r="137" spans="2:12" ht="15">
      <c r="B137" s="45"/>
      <c r="C137" s="9"/>
      <c r="D137" s="126" t="s">
        <v>38</v>
      </c>
      <c r="E137" s="127"/>
      <c r="F137" s="128" t="s">
        <v>276</v>
      </c>
      <c r="G137" s="127"/>
      <c r="H137" s="127"/>
      <c r="I137" s="40"/>
      <c r="J137" s="127"/>
      <c r="K137" s="9"/>
      <c r="L137" s="45"/>
    </row>
    <row r="138" spans="2:12" ht="15">
      <c r="B138" s="45"/>
      <c r="C138" s="83"/>
      <c r="D138" s="83" t="s">
        <v>30</v>
      </c>
      <c r="E138" s="84" t="s">
        <v>277</v>
      </c>
      <c r="F138" s="85" t="s">
        <v>278</v>
      </c>
      <c r="G138" s="86" t="s">
        <v>37</v>
      </c>
      <c r="H138" s="87">
        <v>4</v>
      </c>
      <c r="I138" s="38"/>
      <c r="J138" s="123">
        <f t="shared" si="1"/>
        <v>0</v>
      </c>
      <c r="K138" s="85"/>
      <c r="L138" s="90"/>
    </row>
    <row r="139" spans="2:12" ht="15">
      <c r="B139" s="45"/>
      <c r="C139" s="9"/>
      <c r="D139" s="126" t="s">
        <v>38</v>
      </c>
      <c r="E139" s="127"/>
      <c r="F139" s="128" t="s">
        <v>278</v>
      </c>
      <c r="G139" s="127"/>
      <c r="H139" s="127"/>
      <c r="I139" s="40"/>
      <c r="J139" s="127"/>
      <c r="K139" s="9"/>
      <c r="L139" s="45"/>
    </row>
    <row r="140" spans="2:12" ht="15">
      <c r="B140" s="45"/>
      <c r="C140" s="83"/>
      <c r="D140" s="83" t="s">
        <v>30</v>
      </c>
      <c r="E140" s="84" t="s">
        <v>279</v>
      </c>
      <c r="F140" s="85" t="s">
        <v>280</v>
      </c>
      <c r="G140" s="86" t="s">
        <v>37</v>
      </c>
      <c r="H140" s="87">
        <v>3</v>
      </c>
      <c r="I140" s="38"/>
      <c r="J140" s="123">
        <f t="shared" si="1"/>
        <v>0</v>
      </c>
      <c r="K140" s="85"/>
      <c r="L140" s="90"/>
    </row>
    <row r="141" spans="2:12" ht="15">
      <c r="B141" s="45"/>
      <c r="C141" s="9"/>
      <c r="D141" s="115" t="s">
        <v>38</v>
      </c>
      <c r="E141" s="114"/>
      <c r="F141" s="116" t="s">
        <v>280</v>
      </c>
      <c r="G141" s="114"/>
      <c r="H141" s="114"/>
      <c r="I141" s="39"/>
      <c r="J141" s="114"/>
      <c r="K141" s="9"/>
      <c r="L141" s="45"/>
    </row>
    <row r="142" spans="2:12" ht="15.75">
      <c r="B142" s="53"/>
      <c r="C142" s="54"/>
      <c r="D142" s="55" t="s">
        <v>29</v>
      </c>
      <c r="E142" s="131" t="s">
        <v>281</v>
      </c>
      <c r="F142" s="59" t="s">
        <v>282</v>
      </c>
      <c r="G142" s="54"/>
      <c r="H142" s="54"/>
      <c r="I142" s="35"/>
      <c r="J142" s="60">
        <f>SUM(J143:J166)</f>
        <v>0</v>
      </c>
      <c r="K142" s="54"/>
      <c r="L142" s="53"/>
    </row>
    <row r="143" spans="2:12" ht="15">
      <c r="B143" s="45"/>
      <c r="C143" s="61"/>
      <c r="D143" s="62" t="s">
        <v>34</v>
      </c>
      <c r="E143" s="132" t="s">
        <v>283</v>
      </c>
      <c r="F143" s="64" t="s">
        <v>284</v>
      </c>
      <c r="G143" s="65" t="s">
        <v>285</v>
      </c>
      <c r="H143" s="66">
        <v>0.1</v>
      </c>
      <c r="I143" s="36"/>
      <c r="J143" s="120">
        <f>I143*H143</f>
        <v>0</v>
      </c>
      <c r="K143" s="121"/>
      <c r="L143" s="45"/>
    </row>
    <row r="144" spans="2:12" ht="15">
      <c r="B144" s="45"/>
      <c r="C144" s="9"/>
      <c r="D144" s="69" t="s">
        <v>38</v>
      </c>
      <c r="E144" s="73"/>
      <c r="F144" s="71" t="s">
        <v>286</v>
      </c>
      <c r="G144" s="70"/>
      <c r="H144" s="70"/>
      <c r="I144" s="37"/>
      <c r="J144" s="70"/>
      <c r="K144" s="9"/>
      <c r="L144" s="45"/>
    </row>
    <row r="145" spans="2:12" ht="15">
      <c r="B145" s="45"/>
      <c r="C145" s="61"/>
      <c r="D145" s="62" t="s">
        <v>34</v>
      </c>
      <c r="E145" s="132" t="s">
        <v>287</v>
      </c>
      <c r="F145" s="79" t="s">
        <v>288</v>
      </c>
      <c r="G145" s="65" t="s">
        <v>154</v>
      </c>
      <c r="H145" s="66">
        <v>20</v>
      </c>
      <c r="I145" s="36"/>
      <c r="J145" s="120">
        <f>I145*H145</f>
        <v>0</v>
      </c>
      <c r="K145" s="121"/>
      <c r="L145" s="45"/>
    </row>
    <row r="146" spans="2:12" ht="40.5">
      <c r="B146" s="45"/>
      <c r="C146" s="9"/>
      <c r="D146" s="69" t="s">
        <v>38</v>
      </c>
      <c r="E146" s="73"/>
      <c r="F146" s="71" t="s">
        <v>289</v>
      </c>
      <c r="G146" s="70"/>
      <c r="H146" s="70"/>
      <c r="I146" s="37"/>
      <c r="J146" s="70"/>
      <c r="K146" s="9"/>
      <c r="L146" s="45"/>
    </row>
    <row r="147" spans="2:12" ht="15">
      <c r="B147" s="45"/>
      <c r="C147" s="61"/>
      <c r="D147" s="62" t="s">
        <v>34</v>
      </c>
      <c r="E147" s="132" t="s">
        <v>290</v>
      </c>
      <c r="F147" s="79" t="s">
        <v>291</v>
      </c>
      <c r="G147" s="65" t="s">
        <v>154</v>
      </c>
      <c r="H147" s="66">
        <v>20</v>
      </c>
      <c r="I147" s="36"/>
      <c r="J147" s="120">
        <f>I147*H147</f>
        <v>0</v>
      </c>
      <c r="K147" s="121"/>
      <c r="L147" s="45"/>
    </row>
    <row r="148" spans="2:12" ht="27">
      <c r="B148" s="45"/>
      <c r="C148" s="9"/>
      <c r="D148" s="69" t="s">
        <v>38</v>
      </c>
      <c r="E148" s="73"/>
      <c r="F148" s="71" t="s">
        <v>292</v>
      </c>
      <c r="G148" s="70"/>
      <c r="H148" s="70"/>
      <c r="I148" s="37"/>
      <c r="J148" s="70"/>
      <c r="K148" s="9"/>
      <c r="L148" s="45"/>
    </row>
    <row r="149" spans="2:12" ht="15">
      <c r="B149" s="45"/>
      <c r="C149" s="83"/>
      <c r="D149" s="83" t="s">
        <v>30</v>
      </c>
      <c r="E149" s="97" t="s">
        <v>293</v>
      </c>
      <c r="F149" s="89" t="s">
        <v>294</v>
      </c>
      <c r="G149" s="86" t="s">
        <v>149</v>
      </c>
      <c r="H149" s="87">
        <v>20</v>
      </c>
      <c r="I149" s="38"/>
      <c r="J149" s="123">
        <f>I149*H149</f>
        <v>0</v>
      </c>
      <c r="K149" s="85"/>
      <c r="L149" s="90"/>
    </row>
    <row r="150" spans="2:12" ht="15">
      <c r="B150" s="45"/>
      <c r="C150" s="9"/>
      <c r="D150" s="69" t="s">
        <v>38</v>
      </c>
      <c r="E150" s="73"/>
      <c r="F150" s="71" t="s">
        <v>295</v>
      </c>
      <c r="G150" s="70"/>
      <c r="H150" s="70"/>
      <c r="I150" s="37"/>
      <c r="J150" s="70"/>
      <c r="K150" s="9"/>
      <c r="L150" s="45"/>
    </row>
    <row r="151" spans="2:12" ht="15">
      <c r="B151" s="45"/>
      <c r="C151" s="61"/>
      <c r="D151" s="62" t="s">
        <v>34</v>
      </c>
      <c r="E151" s="132" t="s">
        <v>296</v>
      </c>
      <c r="F151" s="79" t="s">
        <v>297</v>
      </c>
      <c r="G151" s="65" t="s">
        <v>154</v>
      </c>
      <c r="H151" s="66">
        <v>20</v>
      </c>
      <c r="I151" s="36"/>
      <c r="J151" s="120">
        <f>I151*H151</f>
        <v>0</v>
      </c>
      <c r="K151" s="121"/>
      <c r="L151" s="45"/>
    </row>
    <row r="152" spans="2:12" ht="27">
      <c r="B152" s="45"/>
      <c r="C152" s="9"/>
      <c r="D152" s="69" t="s">
        <v>38</v>
      </c>
      <c r="E152" s="73"/>
      <c r="F152" s="71" t="s">
        <v>298</v>
      </c>
      <c r="G152" s="70"/>
      <c r="H152" s="70"/>
      <c r="I152" s="37"/>
      <c r="J152" s="70"/>
      <c r="K152" s="9"/>
      <c r="L152" s="45"/>
    </row>
    <row r="153" spans="2:12" ht="15">
      <c r="B153" s="45"/>
      <c r="C153" s="83"/>
      <c r="D153" s="83" t="s">
        <v>30</v>
      </c>
      <c r="E153" s="97" t="s">
        <v>299</v>
      </c>
      <c r="F153" s="89" t="s">
        <v>300</v>
      </c>
      <c r="G153" s="86" t="s">
        <v>154</v>
      </c>
      <c r="H153" s="87">
        <v>10</v>
      </c>
      <c r="I153" s="38"/>
      <c r="J153" s="123">
        <f>I153*H153</f>
        <v>0</v>
      </c>
      <c r="K153" s="85"/>
      <c r="L153" s="90"/>
    </row>
    <row r="154" spans="2:12" ht="27">
      <c r="B154" s="45"/>
      <c r="C154" s="9"/>
      <c r="D154" s="69" t="s">
        <v>38</v>
      </c>
      <c r="E154" s="73"/>
      <c r="F154" s="81" t="s">
        <v>301</v>
      </c>
      <c r="G154" s="70"/>
      <c r="H154" s="70"/>
      <c r="I154" s="37"/>
      <c r="J154" s="70"/>
      <c r="K154" s="9"/>
      <c r="L154" s="45"/>
    </row>
    <row r="155" spans="2:12" ht="15">
      <c r="B155" s="45"/>
      <c r="C155" s="83"/>
      <c r="D155" s="83" t="s">
        <v>30</v>
      </c>
      <c r="E155" s="97" t="s">
        <v>302</v>
      </c>
      <c r="F155" s="89" t="s">
        <v>303</v>
      </c>
      <c r="G155" s="86" t="s">
        <v>304</v>
      </c>
      <c r="H155" s="87">
        <v>1</v>
      </c>
      <c r="I155" s="38"/>
      <c r="J155" s="123">
        <f>I155*H155</f>
        <v>0</v>
      </c>
      <c r="K155" s="85"/>
      <c r="L155" s="90"/>
    </row>
    <row r="156" spans="2:12" ht="27">
      <c r="B156" s="45"/>
      <c r="C156" s="9"/>
      <c r="D156" s="69" t="s">
        <v>38</v>
      </c>
      <c r="E156" s="73"/>
      <c r="F156" s="71" t="s">
        <v>305</v>
      </c>
      <c r="G156" s="70"/>
      <c r="H156" s="70"/>
      <c r="I156" s="37"/>
      <c r="J156" s="70"/>
      <c r="K156" s="9"/>
      <c r="L156" s="45"/>
    </row>
    <row r="157" spans="2:12" ht="15">
      <c r="B157" s="45"/>
      <c r="C157" s="61"/>
      <c r="D157" s="62" t="s">
        <v>34</v>
      </c>
      <c r="E157" s="132" t="s">
        <v>306</v>
      </c>
      <c r="F157" s="79" t="s">
        <v>307</v>
      </c>
      <c r="G157" s="65" t="s">
        <v>308</v>
      </c>
      <c r="H157" s="66">
        <v>2.5</v>
      </c>
      <c r="I157" s="36"/>
      <c r="J157" s="120">
        <f>I157*H157</f>
        <v>0</v>
      </c>
      <c r="K157" s="121"/>
      <c r="L157" s="45"/>
    </row>
    <row r="158" spans="2:12" ht="15">
      <c r="B158" s="45"/>
      <c r="C158" s="9"/>
      <c r="D158" s="69" t="s">
        <v>38</v>
      </c>
      <c r="E158" s="73"/>
      <c r="F158" s="81" t="s">
        <v>309</v>
      </c>
      <c r="G158" s="70"/>
      <c r="H158" s="70"/>
      <c r="I158" s="37"/>
      <c r="J158" s="70"/>
      <c r="K158" s="9"/>
      <c r="L158" s="45"/>
    </row>
    <row r="159" spans="2:12" ht="15">
      <c r="B159" s="45"/>
      <c r="C159" s="61"/>
      <c r="D159" s="62" t="s">
        <v>34</v>
      </c>
      <c r="E159" s="132" t="s">
        <v>310</v>
      </c>
      <c r="F159" s="79" t="s">
        <v>311</v>
      </c>
      <c r="G159" s="65" t="s">
        <v>308</v>
      </c>
      <c r="H159" s="66">
        <v>60</v>
      </c>
      <c r="I159" s="36"/>
      <c r="J159" s="120">
        <f>I159*H159</f>
        <v>0</v>
      </c>
      <c r="K159" s="121"/>
      <c r="L159" s="45"/>
    </row>
    <row r="160" spans="2:12" ht="27">
      <c r="B160" s="45"/>
      <c r="C160" s="9"/>
      <c r="D160" s="69" t="s">
        <v>38</v>
      </c>
      <c r="E160" s="73"/>
      <c r="F160" s="71" t="s">
        <v>312</v>
      </c>
      <c r="G160" s="70"/>
      <c r="H160" s="70"/>
      <c r="I160" s="37"/>
      <c r="J160" s="70"/>
      <c r="K160" s="9"/>
      <c r="L160" s="45"/>
    </row>
    <row r="161" spans="2:12" ht="15">
      <c r="B161" s="45"/>
      <c r="C161" s="61"/>
      <c r="D161" s="62" t="s">
        <v>34</v>
      </c>
      <c r="E161" s="132"/>
      <c r="F161" s="79" t="s">
        <v>313</v>
      </c>
      <c r="G161" s="65" t="s">
        <v>149</v>
      </c>
      <c r="H161" s="66">
        <v>2</v>
      </c>
      <c r="I161" s="36"/>
      <c r="J161" s="120">
        <f>I161*H161</f>
        <v>0</v>
      </c>
      <c r="K161" s="121"/>
      <c r="L161" s="45"/>
    </row>
    <row r="162" spans="2:12" ht="15">
      <c r="B162" s="45"/>
      <c r="C162" s="9"/>
      <c r="D162" s="69" t="s">
        <v>38</v>
      </c>
      <c r="E162" s="73"/>
      <c r="F162" s="71" t="s">
        <v>313</v>
      </c>
      <c r="G162" s="70"/>
      <c r="H162" s="70"/>
      <c r="I162" s="37"/>
      <c r="J162" s="70"/>
      <c r="K162" s="9"/>
      <c r="L162" s="45"/>
    </row>
    <row r="163" spans="2:12" ht="15">
      <c r="B163" s="45"/>
      <c r="C163" s="61"/>
      <c r="D163" s="62" t="s">
        <v>34</v>
      </c>
      <c r="E163" s="132"/>
      <c r="F163" s="79" t="s">
        <v>314</v>
      </c>
      <c r="G163" s="65" t="s">
        <v>134</v>
      </c>
      <c r="H163" s="66">
        <v>0.3</v>
      </c>
      <c r="I163" s="36"/>
      <c r="J163" s="120">
        <f>I163*H163</f>
        <v>0</v>
      </c>
      <c r="K163" s="121"/>
      <c r="L163" s="45"/>
    </row>
    <row r="164" spans="2:12" ht="15">
      <c r="B164" s="45"/>
      <c r="C164" s="9"/>
      <c r="D164" s="69" t="s">
        <v>38</v>
      </c>
      <c r="E164" s="73"/>
      <c r="F164" s="79" t="s">
        <v>314</v>
      </c>
      <c r="G164" s="70"/>
      <c r="H164" s="70"/>
      <c r="I164" s="37"/>
      <c r="J164" s="70"/>
      <c r="K164" s="9"/>
      <c r="L164" s="45"/>
    </row>
    <row r="165" spans="2:12" ht="15">
      <c r="B165" s="45"/>
      <c r="C165" s="61"/>
      <c r="D165" s="62" t="s">
        <v>34</v>
      </c>
      <c r="E165" s="132"/>
      <c r="F165" s="79" t="s">
        <v>315</v>
      </c>
      <c r="G165" s="65" t="s">
        <v>44</v>
      </c>
      <c r="H165" s="66">
        <v>1</v>
      </c>
      <c r="I165" s="36"/>
      <c r="J165" s="120">
        <f>I165*H165</f>
        <v>0</v>
      </c>
      <c r="K165" s="121"/>
      <c r="L165" s="45"/>
    </row>
    <row r="166" spans="2:12" ht="15">
      <c r="B166" s="45"/>
      <c r="C166" s="9"/>
      <c r="D166" s="69" t="s">
        <v>38</v>
      </c>
      <c r="E166" s="73"/>
      <c r="F166" s="79" t="s">
        <v>315</v>
      </c>
      <c r="G166" s="70"/>
      <c r="H166" s="70"/>
      <c r="I166" s="37"/>
      <c r="J166" s="70"/>
      <c r="K166" s="9"/>
      <c r="L166" s="45"/>
    </row>
    <row r="167" spans="2:12" ht="15.75">
      <c r="B167" s="53"/>
      <c r="C167" s="54"/>
      <c r="D167" s="55" t="s">
        <v>29</v>
      </c>
      <c r="E167" s="59" t="s">
        <v>316</v>
      </c>
      <c r="F167" s="59" t="s">
        <v>317</v>
      </c>
      <c r="G167" s="54"/>
      <c r="H167" s="54"/>
      <c r="I167" s="35"/>
      <c r="J167" s="60">
        <f>SUM(J168:J170)</f>
        <v>0</v>
      </c>
      <c r="K167" s="54"/>
      <c r="L167" s="53"/>
    </row>
    <row r="168" spans="2:12" ht="15">
      <c r="B168" s="45"/>
      <c r="C168" s="61"/>
      <c r="D168" s="61"/>
      <c r="E168" s="133"/>
      <c r="F168" s="68"/>
      <c r="G168" s="130"/>
      <c r="H168" s="66">
        <v>1</v>
      </c>
      <c r="I168" s="36"/>
      <c r="J168" s="120">
        <f>I168*H168</f>
        <v>0</v>
      </c>
      <c r="K168" s="121"/>
      <c r="L168" s="45"/>
    </row>
    <row r="169" spans="2:12" ht="15">
      <c r="B169" s="45"/>
      <c r="C169" s="9"/>
      <c r="D169" s="91"/>
      <c r="E169" s="9"/>
      <c r="F169" s="93"/>
      <c r="G169" s="9"/>
      <c r="H169" s="9"/>
      <c r="I169" s="33"/>
      <c r="J169" s="9"/>
      <c r="K169" s="9"/>
      <c r="L169" s="45"/>
    </row>
    <row r="170" spans="2:12" ht="15">
      <c r="B170" s="104"/>
      <c r="C170" s="134"/>
      <c r="D170" s="134"/>
      <c r="E170" s="134"/>
      <c r="F170" s="134"/>
      <c r="G170" s="134"/>
      <c r="H170" s="134"/>
      <c r="I170" s="135"/>
      <c r="J170" s="134"/>
      <c r="K170" s="134"/>
      <c r="L170" s="45"/>
    </row>
  </sheetData>
  <sheetProtection sheet="1" objects="1" scenarios="1"/>
  <mergeCells count="2">
    <mergeCell ref="E6:H6"/>
    <mergeCell ref="E8:H8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67" r:id="rId1"/>
  <headerFooter>
    <oddHeader>&amp;C&amp;A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96"/>
  <sheetViews>
    <sheetView zoomScalePageLayoutView="0" workbookViewId="0" topLeftCell="A1">
      <selection activeCell="H1" sqref="H1"/>
    </sheetView>
  </sheetViews>
  <sheetFormatPr defaultColWidth="9.140625" defaultRowHeight="15"/>
  <cols>
    <col min="1" max="5" width="9.140625" style="7" customWidth="1"/>
    <col min="6" max="6" width="71.00390625" style="7" customWidth="1"/>
    <col min="7" max="9" width="9.140625" style="7" customWidth="1"/>
    <col min="10" max="10" width="11.8515625" style="7" bestFit="1" customWidth="1"/>
    <col min="11" max="16384" width="9.140625" style="7" customWidth="1"/>
  </cols>
  <sheetData>
    <row r="2" spans="2:11" ht="15">
      <c r="B2" s="43"/>
      <c r="C2" s="44"/>
      <c r="D2" s="44"/>
      <c r="E2" s="44"/>
      <c r="F2" s="44"/>
      <c r="G2" s="44"/>
      <c r="H2" s="44"/>
      <c r="I2" s="44"/>
      <c r="J2" s="44"/>
      <c r="K2" s="44"/>
    </row>
    <row r="3" spans="2:11" ht="21">
      <c r="B3" s="45"/>
      <c r="C3" s="8" t="s">
        <v>19</v>
      </c>
      <c r="D3" s="9"/>
      <c r="E3" s="9"/>
      <c r="F3" s="9"/>
      <c r="G3" s="9"/>
      <c r="H3" s="9"/>
      <c r="I3" s="9"/>
      <c r="J3" s="9"/>
      <c r="K3" s="9"/>
    </row>
    <row r="4" spans="2:11" ht="15">
      <c r="B4" s="45"/>
      <c r="C4" s="9"/>
      <c r="D4" s="9"/>
      <c r="E4" s="9"/>
      <c r="F4" s="9"/>
      <c r="G4" s="9"/>
      <c r="H4" s="9"/>
      <c r="I4" s="9"/>
      <c r="J4" s="9"/>
      <c r="K4" s="9"/>
    </row>
    <row r="5" spans="2:11" ht="15">
      <c r="B5" s="45"/>
      <c r="C5" s="11" t="s">
        <v>2</v>
      </c>
      <c r="D5" s="9" t="s">
        <v>369</v>
      </c>
      <c r="E5" s="9"/>
      <c r="F5" s="9"/>
      <c r="G5" s="9"/>
      <c r="H5" s="9"/>
      <c r="I5" s="9"/>
      <c r="J5" s="9"/>
      <c r="K5" s="9"/>
    </row>
    <row r="6" spans="2:11" ht="15">
      <c r="B6" s="45"/>
      <c r="C6" s="9"/>
      <c r="D6" s="9"/>
      <c r="E6" s="157">
        <f>$E$7</f>
        <v>0</v>
      </c>
      <c r="F6" s="148"/>
      <c r="G6" s="148"/>
      <c r="H6" s="148"/>
      <c r="I6" s="9"/>
      <c r="J6" s="9"/>
      <c r="K6" s="9"/>
    </row>
    <row r="7" spans="2:11" ht="15">
      <c r="B7" s="45"/>
      <c r="C7" s="11" t="s">
        <v>20</v>
      </c>
      <c r="D7" s="9" t="s">
        <v>468</v>
      </c>
      <c r="E7" s="9"/>
      <c r="F7" s="9"/>
      <c r="G7" s="9"/>
      <c r="H7" s="9"/>
      <c r="I7" s="9"/>
      <c r="J7" s="9"/>
      <c r="K7" s="9"/>
    </row>
    <row r="8" spans="2:11" ht="15">
      <c r="B8" s="45"/>
      <c r="C8" s="9"/>
      <c r="D8" s="9"/>
      <c r="E8" s="147">
        <f>$E$9</f>
        <v>0</v>
      </c>
      <c r="F8" s="148"/>
      <c r="G8" s="148"/>
      <c r="H8" s="148"/>
      <c r="I8" s="9"/>
      <c r="J8" s="9"/>
      <c r="K8" s="9"/>
    </row>
    <row r="9" spans="2:11" ht="15">
      <c r="B9" s="45"/>
      <c r="C9" s="9"/>
      <c r="D9" s="9"/>
      <c r="E9" s="9"/>
      <c r="F9" s="9"/>
      <c r="G9" s="9"/>
      <c r="H9" s="9"/>
      <c r="I9" s="9"/>
      <c r="J9" s="9"/>
      <c r="K9" s="9"/>
    </row>
    <row r="10" spans="2:11" ht="15">
      <c r="B10" s="45"/>
      <c r="C10" s="11" t="s">
        <v>3</v>
      </c>
      <c r="D10" s="9" t="s">
        <v>18</v>
      </c>
      <c r="E10" s="9"/>
      <c r="F10" s="12"/>
      <c r="G10" s="9"/>
      <c r="H10" s="9"/>
      <c r="I10" s="11" t="s">
        <v>4</v>
      </c>
      <c r="J10" s="46">
        <f>Rekapitulace!M8</f>
        <v>0</v>
      </c>
      <c r="K10" s="9"/>
    </row>
    <row r="11" spans="2:11" ht="15">
      <c r="B11" s="45"/>
      <c r="C11" s="9"/>
      <c r="D11" s="9"/>
      <c r="E11" s="9"/>
      <c r="F11" s="9"/>
      <c r="G11" s="9"/>
      <c r="H11" s="9"/>
      <c r="I11" s="9"/>
      <c r="J11" s="9"/>
      <c r="K11" s="9"/>
    </row>
    <row r="12" spans="2:11" ht="15">
      <c r="B12" s="45"/>
      <c r="C12" s="11" t="s">
        <v>5</v>
      </c>
      <c r="D12" s="9" t="str">
        <f>Rekapitulace!D10</f>
        <v>Město Chrastava</v>
      </c>
      <c r="E12" s="9"/>
      <c r="F12" s="12"/>
      <c r="G12" s="9"/>
      <c r="H12" s="9"/>
      <c r="I12" s="11" t="s">
        <v>6</v>
      </c>
      <c r="J12" s="12"/>
      <c r="K12" s="9"/>
    </row>
    <row r="13" spans="2:11" ht="15">
      <c r="B13" s="45"/>
      <c r="C13" s="11" t="s">
        <v>7</v>
      </c>
      <c r="D13" s="9">
        <f>Rekapitulace!D11</f>
        <v>0</v>
      </c>
      <c r="E13" s="9"/>
      <c r="F13" s="12"/>
      <c r="G13" s="9"/>
      <c r="H13" s="9"/>
      <c r="I13" s="9"/>
      <c r="J13" s="9"/>
      <c r="K13" s="9"/>
    </row>
    <row r="14" spans="2:11" ht="15">
      <c r="B14" s="45"/>
      <c r="C14" s="9"/>
      <c r="D14" s="9"/>
      <c r="E14" s="9"/>
      <c r="F14" s="9"/>
      <c r="G14" s="9"/>
      <c r="H14" s="9"/>
      <c r="I14" s="9"/>
      <c r="J14" s="9"/>
      <c r="K14" s="9"/>
    </row>
    <row r="15" spans="2:11" ht="30">
      <c r="B15" s="47"/>
      <c r="C15" s="48" t="s">
        <v>21</v>
      </c>
      <c r="D15" s="49" t="s">
        <v>11</v>
      </c>
      <c r="E15" s="49" t="s">
        <v>8</v>
      </c>
      <c r="F15" s="49" t="s">
        <v>22</v>
      </c>
      <c r="G15" s="49" t="s">
        <v>23</v>
      </c>
      <c r="H15" s="49" t="s">
        <v>24</v>
      </c>
      <c r="I15" s="49" t="s">
        <v>25</v>
      </c>
      <c r="J15" s="49" t="s">
        <v>26</v>
      </c>
      <c r="K15" s="50" t="s">
        <v>27</v>
      </c>
    </row>
    <row r="16" spans="2:11" ht="18">
      <c r="B16" s="45"/>
      <c r="C16" s="21" t="s">
        <v>28</v>
      </c>
      <c r="D16" s="9"/>
      <c r="E16" s="9"/>
      <c r="F16" s="9"/>
      <c r="G16" s="70"/>
      <c r="H16" s="70"/>
      <c r="I16" s="73"/>
      <c r="J16" s="136">
        <f>J17</f>
        <v>0</v>
      </c>
      <c r="K16" s="9"/>
    </row>
    <row r="17" spans="2:11" ht="18">
      <c r="B17" s="53"/>
      <c r="C17" s="54"/>
      <c r="D17" s="55" t="s">
        <v>29</v>
      </c>
      <c r="E17" s="56" t="s">
        <v>128</v>
      </c>
      <c r="F17" s="56" t="s">
        <v>129</v>
      </c>
      <c r="G17" s="137"/>
      <c r="H17" s="137"/>
      <c r="I17" s="138"/>
      <c r="J17" s="139">
        <f>J18+J33+J90+J67</f>
        <v>0</v>
      </c>
      <c r="K17" s="54"/>
    </row>
    <row r="18" spans="2:11" ht="16.5">
      <c r="B18" s="53"/>
      <c r="C18" s="54"/>
      <c r="D18" s="55" t="s">
        <v>29</v>
      </c>
      <c r="E18" s="59" t="s">
        <v>130</v>
      </c>
      <c r="F18" s="59" t="s">
        <v>131</v>
      </c>
      <c r="G18" s="137"/>
      <c r="H18" s="137"/>
      <c r="I18" s="138"/>
      <c r="J18" s="139">
        <f>SUM(J19:J31)</f>
        <v>0</v>
      </c>
      <c r="K18" s="54"/>
    </row>
    <row r="19" spans="2:11" ht="15">
      <c r="B19" s="45"/>
      <c r="C19" s="61"/>
      <c r="D19" s="61" t="s">
        <v>34</v>
      </c>
      <c r="E19" s="1" t="s">
        <v>372</v>
      </c>
      <c r="F19" s="68" t="s">
        <v>373</v>
      </c>
      <c r="G19" s="65" t="s">
        <v>374</v>
      </c>
      <c r="H19" s="66">
        <v>4</v>
      </c>
      <c r="I19" s="36"/>
      <c r="J19" s="120">
        <f>I19*H19</f>
        <v>0</v>
      </c>
      <c r="K19" s="121"/>
    </row>
    <row r="20" spans="2:11" ht="15">
      <c r="B20" s="45"/>
      <c r="C20" s="9"/>
      <c r="D20" s="91" t="s">
        <v>38</v>
      </c>
      <c r="E20" s="9"/>
      <c r="F20" s="93" t="s">
        <v>375</v>
      </c>
      <c r="G20" s="70"/>
      <c r="H20" s="70"/>
      <c r="I20" s="37"/>
      <c r="J20" s="70"/>
      <c r="K20" s="9"/>
    </row>
    <row r="21" spans="2:11" ht="15">
      <c r="B21" s="45"/>
      <c r="C21" s="61"/>
      <c r="D21" s="61" t="s">
        <v>34</v>
      </c>
      <c r="E21" s="1" t="s">
        <v>376</v>
      </c>
      <c r="F21" s="68" t="s">
        <v>377</v>
      </c>
      <c r="G21" s="65" t="s">
        <v>154</v>
      </c>
      <c r="H21" s="66">
        <v>8</v>
      </c>
      <c r="I21" s="36"/>
      <c r="J21" s="120">
        <f>I21*H21</f>
        <v>0</v>
      </c>
      <c r="K21" s="121"/>
    </row>
    <row r="22" spans="2:11" ht="15">
      <c r="B22" s="45"/>
      <c r="C22" s="9"/>
      <c r="D22" s="91" t="s">
        <v>38</v>
      </c>
      <c r="E22" s="9"/>
      <c r="F22" s="93" t="s">
        <v>378</v>
      </c>
      <c r="G22" s="70"/>
      <c r="H22" s="70"/>
      <c r="I22" s="37"/>
      <c r="J22" s="70"/>
      <c r="K22" s="9"/>
    </row>
    <row r="23" spans="2:11" ht="15">
      <c r="B23" s="45"/>
      <c r="C23" s="61"/>
      <c r="D23" s="61" t="s">
        <v>34</v>
      </c>
      <c r="E23" s="1" t="s">
        <v>379</v>
      </c>
      <c r="F23" s="68" t="s">
        <v>380</v>
      </c>
      <c r="G23" s="65" t="s">
        <v>374</v>
      </c>
      <c r="H23" s="66">
        <v>1</v>
      </c>
      <c r="I23" s="36"/>
      <c r="J23" s="120">
        <f>I23*H23</f>
        <v>0</v>
      </c>
      <c r="K23" s="121"/>
    </row>
    <row r="24" spans="2:11" ht="15">
      <c r="B24" s="45"/>
      <c r="C24" s="9"/>
      <c r="D24" s="91" t="s">
        <v>38</v>
      </c>
      <c r="E24" s="9"/>
      <c r="F24" s="93" t="s">
        <v>381</v>
      </c>
      <c r="G24" s="70"/>
      <c r="H24" s="70"/>
      <c r="I24" s="37"/>
      <c r="J24" s="70"/>
      <c r="K24" s="9"/>
    </row>
    <row r="25" spans="2:11" ht="15">
      <c r="B25" s="45"/>
      <c r="C25" s="61"/>
      <c r="D25" s="61" t="s">
        <v>34</v>
      </c>
      <c r="E25" s="1" t="s">
        <v>382</v>
      </c>
      <c r="F25" s="68" t="s">
        <v>383</v>
      </c>
      <c r="G25" s="65" t="s">
        <v>308</v>
      </c>
      <c r="H25" s="66">
        <v>0.5</v>
      </c>
      <c r="I25" s="36"/>
      <c r="J25" s="120">
        <f>I25*H25</f>
        <v>0</v>
      </c>
      <c r="K25" s="121"/>
    </row>
    <row r="26" spans="2:11" ht="15">
      <c r="B26" s="45"/>
      <c r="C26" s="9"/>
      <c r="D26" s="91" t="s">
        <v>38</v>
      </c>
      <c r="E26" s="9"/>
      <c r="F26" s="93" t="s">
        <v>384</v>
      </c>
      <c r="G26" s="70"/>
      <c r="H26" s="70"/>
      <c r="I26" s="37"/>
      <c r="J26" s="70"/>
      <c r="K26" s="9"/>
    </row>
    <row r="27" spans="2:11" ht="30">
      <c r="B27" s="45"/>
      <c r="C27" s="61"/>
      <c r="D27" s="61" t="s">
        <v>34</v>
      </c>
      <c r="E27" s="1" t="s">
        <v>385</v>
      </c>
      <c r="F27" s="68" t="s">
        <v>386</v>
      </c>
      <c r="G27" s="65" t="s">
        <v>134</v>
      </c>
      <c r="H27" s="66">
        <v>1.5</v>
      </c>
      <c r="I27" s="36"/>
      <c r="J27" s="120">
        <f>I27*H27</f>
        <v>0</v>
      </c>
      <c r="K27" s="121"/>
    </row>
    <row r="28" spans="2:11" ht="15">
      <c r="B28" s="45"/>
      <c r="C28" s="9"/>
      <c r="D28" s="91" t="s">
        <v>38</v>
      </c>
      <c r="E28" s="9"/>
      <c r="F28" s="93" t="s">
        <v>387</v>
      </c>
      <c r="G28" s="70"/>
      <c r="H28" s="70"/>
      <c r="I28" s="37"/>
      <c r="J28" s="70"/>
      <c r="K28" s="9"/>
    </row>
    <row r="29" spans="2:11" ht="15">
      <c r="B29" s="45"/>
      <c r="C29" s="61"/>
      <c r="D29" s="61" t="s">
        <v>34</v>
      </c>
      <c r="E29" s="1" t="s">
        <v>388</v>
      </c>
      <c r="F29" s="68" t="s">
        <v>389</v>
      </c>
      <c r="G29" s="65" t="s">
        <v>134</v>
      </c>
      <c r="H29" s="66">
        <v>1.5</v>
      </c>
      <c r="I29" s="36"/>
      <c r="J29" s="120">
        <f>I29*H29</f>
        <v>0</v>
      </c>
      <c r="K29" s="121"/>
    </row>
    <row r="30" spans="2:11" ht="15">
      <c r="B30" s="45"/>
      <c r="C30" s="9"/>
      <c r="D30" s="91" t="s">
        <v>38</v>
      </c>
      <c r="E30" s="9"/>
      <c r="F30" s="93" t="s">
        <v>387</v>
      </c>
      <c r="G30" s="70"/>
      <c r="H30" s="70"/>
      <c r="I30" s="37"/>
      <c r="J30" s="70"/>
      <c r="K30" s="9"/>
    </row>
    <row r="31" spans="2:11" ht="15">
      <c r="B31" s="45"/>
      <c r="C31" s="61"/>
      <c r="D31" s="61" t="s">
        <v>34</v>
      </c>
      <c r="E31" s="1" t="s">
        <v>390</v>
      </c>
      <c r="F31" s="77" t="s">
        <v>391</v>
      </c>
      <c r="G31" s="65" t="s">
        <v>374</v>
      </c>
      <c r="H31" s="66">
        <v>4</v>
      </c>
      <c r="I31" s="36"/>
      <c r="J31" s="120">
        <f>I31*H31</f>
        <v>0</v>
      </c>
      <c r="K31" s="121"/>
    </row>
    <row r="32" spans="2:11" ht="15">
      <c r="B32" s="45"/>
      <c r="C32" s="9"/>
      <c r="D32" s="91" t="s">
        <v>38</v>
      </c>
      <c r="E32" s="9"/>
      <c r="F32" s="93" t="s">
        <v>392</v>
      </c>
      <c r="G32" s="70"/>
      <c r="H32" s="70"/>
      <c r="I32" s="37"/>
      <c r="J32" s="70"/>
      <c r="K32" s="9"/>
    </row>
    <row r="33" spans="2:11" ht="16.5">
      <c r="B33" s="53"/>
      <c r="C33" s="54"/>
      <c r="D33" s="55" t="s">
        <v>29</v>
      </c>
      <c r="E33" s="59">
        <v>5</v>
      </c>
      <c r="F33" s="59" t="s">
        <v>393</v>
      </c>
      <c r="G33" s="137"/>
      <c r="H33" s="137"/>
      <c r="I33" s="41"/>
      <c r="J33" s="139">
        <f>SUM(J34:J64)</f>
        <v>0</v>
      </c>
      <c r="K33" s="54"/>
    </row>
    <row r="34" spans="2:11" ht="15">
      <c r="B34" s="45"/>
      <c r="C34" s="61"/>
      <c r="D34" s="61" t="s">
        <v>34</v>
      </c>
      <c r="E34" s="1" t="s">
        <v>394</v>
      </c>
      <c r="F34" s="68" t="s">
        <v>395</v>
      </c>
      <c r="G34" s="65" t="s">
        <v>374</v>
      </c>
      <c r="H34" s="66">
        <v>1</v>
      </c>
      <c r="I34" s="36"/>
      <c r="J34" s="120">
        <f>I34*H34</f>
        <v>0</v>
      </c>
      <c r="K34" s="121"/>
    </row>
    <row r="35" spans="2:11" ht="15">
      <c r="B35" s="45"/>
      <c r="C35" s="9"/>
      <c r="D35" s="91" t="s">
        <v>38</v>
      </c>
      <c r="E35" s="9"/>
      <c r="F35" s="93" t="s">
        <v>396</v>
      </c>
      <c r="G35" s="70"/>
      <c r="H35" s="70"/>
      <c r="I35" s="37"/>
      <c r="J35" s="70"/>
      <c r="K35" s="9"/>
    </row>
    <row r="36" spans="2:11" ht="27">
      <c r="B36" s="45"/>
      <c r="C36" s="61"/>
      <c r="D36" s="61" t="s">
        <v>34</v>
      </c>
      <c r="E36" s="1" t="s">
        <v>397</v>
      </c>
      <c r="F36" s="77" t="s">
        <v>398</v>
      </c>
      <c r="G36" s="65" t="s">
        <v>374</v>
      </c>
      <c r="H36" s="66">
        <v>1</v>
      </c>
      <c r="I36" s="36"/>
      <c r="J36" s="120">
        <f>I36*H36</f>
        <v>0</v>
      </c>
      <c r="K36" s="121"/>
    </row>
    <row r="37" spans="2:11" ht="15">
      <c r="B37" s="45"/>
      <c r="C37" s="9"/>
      <c r="D37" s="91" t="s">
        <v>38</v>
      </c>
      <c r="E37" s="9"/>
      <c r="F37" s="93" t="s">
        <v>396</v>
      </c>
      <c r="G37" s="70"/>
      <c r="H37" s="70"/>
      <c r="I37" s="37"/>
      <c r="J37" s="70"/>
      <c r="K37" s="9"/>
    </row>
    <row r="38" spans="2:11" ht="15">
      <c r="B38" s="45"/>
      <c r="C38" s="61"/>
      <c r="D38" s="61" t="s">
        <v>34</v>
      </c>
      <c r="E38" s="1" t="s">
        <v>399</v>
      </c>
      <c r="F38" s="68" t="s">
        <v>400</v>
      </c>
      <c r="G38" s="65" t="s">
        <v>374</v>
      </c>
      <c r="H38" s="66">
        <v>1</v>
      </c>
      <c r="I38" s="36"/>
      <c r="J38" s="120">
        <f>I38*H38</f>
        <v>0</v>
      </c>
      <c r="K38" s="121"/>
    </row>
    <row r="39" spans="2:11" ht="15">
      <c r="B39" s="45"/>
      <c r="C39" s="9"/>
      <c r="D39" s="91" t="s">
        <v>38</v>
      </c>
      <c r="E39" s="9"/>
      <c r="F39" s="93" t="s">
        <v>396</v>
      </c>
      <c r="G39" s="70"/>
      <c r="H39" s="70"/>
      <c r="I39" s="37"/>
      <c r="J39" s="70"/>
      <c r="K39" s="9"/>
    </row>
    <row r="40" spans="2:11" ht="30">
      <c r="B40" s="45"/>
      <c r="C40" s="61"/>
      <c r="D40" s="61" t="s">
        <v>34</v>
      </c>
      <c r="E40" s="1" t="s">
        <v>401</v>
      </c>
      <c r="F40" s="68" t="s">
        <v>402</v>
      </c>
      <c r="G40" s="65" t="s">
        <v>374</v>
      </c>
      <c r="H40" s="66">
        <v>1</v>
      </c>
      <c r="I40" s="36"/>
      <c r="J40" s="120">
        <f>I40*H40</f>
        <v>0</v>
      </c>
      <c r="K40" s="121"/>
    </row>
    <row r="41" spans="2:11" ht="15">
      <c r="B41" s="45"/>
      <c r="C41" s="9"/>
      <c r="D41" s="91" t="s">
        <v>38</v>
      </c>
      <c r="E41" s="9"/>
      <c r="F41" s="93" t="s">
        <v>396</v>
      </c>
      <c r="G41" s="70"/>
      <c r="H41" s="70"/>
      <c r="I41" s="37"/>
      <c r="J41" s="70"/>
      <c r="K41" s="9"/>
    </row>
    <row r="42" spans="2:11" ht="15">
      <c r="B42" s="45"/>
      <c r="C42" s="61"/>
      <c r="D42" s="61" t="s">
        <v>34</v>
      </c>
      <c r="E42" s="1" t="s">
        <v>399</v>
      </c>
      <c r="F42" s="68" t="s">
        <v>400</v>
      </c>
      <c r="G42" s="65" t="s">
        <v>374</v>
      </c>
      <c r="H42" s="66">
        <v>1</v>
      </c>
      <c r="I42" s="36"/>
      <c r="J42" s="120">
        <f>I42*H42</f>
        <v>0</v>
      </c>
      <c r="K42" s="121"/>
    </row>
    <row r="43" spans="2:11" ht="15">
      <c r="B43" s="45"/>
      <c r="C43" s="9"/>
      <c r="D43" s="91" t="s">
        <v>38</v>
      </c>
      <c r="E43" s="9"/>
      <c r="F43" s="93" t="s">
        <v>396</v>
      </c>
      <c r="G43" s="70"/>
      <c r="H43" s="70"/>
      <c r="I43" s="37"/>
      <c r="J43" s="70"/>
      <c r="K43" s="9"/>
    </row>
    <row r="44" spans="2:11" ht="27">
      <c r="B44" s="45"/>
      <c r="C44" s="61"/>
      <c r="D44" s="61" t="s">
        <v>34</v>
      </c>
      <c r="E44" s="1" t="s">
        <v>403</v>
      </c>
      <c r="F44" s="77" t="s">
        <v>404</v>
      </c>
      <c r="G44" s="65" t="s">
        <v>374</v>
      </c>
      <c r="H44" s="66">
        <v>1</v>
      </c>
      <c r="I44" s="36"/>
      <c r="J44" s="120">
        <f>I44*H44</f>
        <v>0</v>
      </c>
      <c r="K44" s="121"/>
    </row>
    <row r="45" spans="2:11" ht="15">
      <c r="B45" s="45"/>
      <c r="C45" s="9"/>
      <c r="D45" s="91" t="s">
        <v>38</v>
      </c>
      <c r="E45" s="9"/>
      <c r="F45" s="93" t="s">
        <v>396</v>
      </c>
      <c r="G45" s="70"/>
      <c r="H45" s="70"/>
      <c r="I45" s="37"/>
      <c r="J45" s="70"/>
      <c r="K45" s="9"/>
    </row>
    <row r="46" spans="2:11" ht="15">
      <c r="B46" s="45"/>
      <c r="C46" s="61"/>
      <c r="D46" s="61" t="s">
        <v>34</v>
      </c>
      <c r="E46" s="1" t="s">
        <v>399</v>
      </c>
      <c r="F46" s="68" t="s">
        <v>400</v>
      </c>
      <c r="G46" s="65" t="s">
        <v>374</v>
      </c>
      <c r="H46" s="66">
        <v>1</v>
      </c>
      <c r="I46" s="36"/>
      <c r="J46" s="67">
        <f>I46*H46</f>
        <v>0</v>
      </c>
      <c r="K46" s="121"/>
    </row>
    <row r="47" spans="2:11" ht="15">
      <c r="B47" s="45"/>
      <c r="C47" s="9"/>
      <c r="D47" s="91" t="s">
        <v>38</v>
      </c>
      <c r="E47" s="9"/>
      <c r="F47" s="93" t="s">
        <v>396</v>
      </c>
      <c r="G47" s="70"/>
      <c r="H47" s="70"/>
      <c r="I47" s="37"/>
      <c r="J47" s="67">
        <f>I47*H47</f>
        <v>0</v>
      </c>
      <c r="K47" s="9"/>
    </row>
    <row r="48" spans="2:11" ht="30">
      <c r="B48" s="45"/>
      <c r="C48" s="61"/>
      <c r="D48" s="61" t="s">
        <v>34</v>
      </c>
      <c r="E48" s="1" t="s">
        <v>405</v>
      </c>
      <c r="F48" s="68" t="s">
        <v>406</v>
      </c>
      <c r="G48" s="65" t="s">
        <v>374</v>
      </c>
      <c r="H48" s="66">
        <v>1</v>
      </c>
      <c r="I48" s="36"/>
      <c r="J48" s="67">
        <f>I48*H48</f>
        <v>0</v>
      </c>
      <c r="K48" s="121"/>
    </row>
    <row r="49" spans="2:11" ht="15">
      <c r="B49" s="45"/>
      <c r="C49" s="9"/>
      <c r="D49" s="91" t="s">
        <v>38</v>
      </c>
      <c r="E49" s="9"/>
      <c r="F49" s="93" t="s">
        <v>407</v>
      </c>
      <c r="G49" s="70"/>
      <c r="H49" s="70"/>
      <c r="I49" s="37"/>
      <c r="J49" s="67">
        <f>I49*H49</f>
        <v>0</v>
      </c>
      <c r="K49" s="9"/>
    </row>
    <row r="50" spans="2:11" ht="15">
      <c r="B50" s="45"/>
      <c r="C50" s="61"/>
      <c r="D50" s="61" t="s">
        <v>34</v>
      </c>
      <c r="E50" s="1" t="s">
        <v>408</v>
      </c>
      <c r="F50" s="68" t="s">
        <v>409</v>
      </c>
      <c r="G50" s="65" t="s">
        <v>374</v>
      </c>
      <c r="H50" s="66">
        <v>4.1</v>
      </c>
      <c r="I50" s="36"/>
      <c r="J50" s="120">
        <f>I50*H50</f>
        <v>0</v>
      </c>
      <c r="K50" s="121"/>
    </row>
    <row r="51" spans="2:11" ht="15">
      <c r="B51" s="45"/>
      <c r="C51" s="9"/>
      <c r="D51" s="91" t="s">
        <v>38</v>
      </c>
      <c r="E51" s="9"/>
      <c r="F51" s="93" t="s">
        <v>410</v>
      </c>
      <c r="G51" s="70"/>
      <c r="H51" s="70"/>
      <c r="I51" s="37"/>
      <c r="J51" s="70"/>
      <c r="K51" s="9"/>
    </row>
    <row r="52" spans="2:11" ht="15">
      <c r="B52" s="45"/>
      <c r="C52" s="61"/>
      <c r="D52" s="61" t="s">
        <v>34</v>
      </c>
      <c r="E52" s="1" t="s">
        <v>411</v>
      </c>
      <c r="F52" s="68" t="s">
        <v>412</v>
      </c>
      <c r="G52" s="65" t="s">
        <v>374</v>
      </c>
      <c r="H52" s="66">
        <v>4.2</v>
      </c>
      <c r="I52" s="36"/>
      <c r="J52" s="120">
        <f>I52*H52</f>
        <v>0</v>
      </c>
      <c r="K52" s="121"/>
    </row>
    <row r="53" spans="2:11" ht="15">
      <c r="B53" s="45"/>
      <c r="C53" s="9"/>
      <c r="D53" s="91" t="s">
        <v>38</v>
      </c>
      <c r="E53" s="9"/>
      <c r="F53" s="93" t="s">
        <v>410</v>
      </c>
      <c r="G53" s="70"/>
      <c r="H53" s="70"/>
      <c r="I53" s="37"/>
      <c r="J53" s="70"/>
      <c r="K53" s="9"/>
    </row>
    <row r="54" spans="2:11" ht="15">
      <c r="B54" s="45"/>
      <c r="C54" s="61"/>
      <c r="D54" s="61" t="s">
        <v>34</v>
      </c>
      <c r="E54" s="1" t="s">
        <v>411</v>
      </c>
      <c r="F54" s="68" t="s">
        <v>413</v>
      </c>
      <c r="G54" s="65" t="s">
        <v>374</v>
      </c>
      <c r="H54" s="66">
        <v>4.3</v>
      </c>
      <c r="I54" s="36"/>
      <c r="J54" s="120">
        <f>I54*H54</f>
        <v>0</v>
      </c>
      <c r="K54" s="121"/>
    </row>
    <row r="55" spans="2:11" ht="15">
      <c r="B55" s="45"/>
      <c r="C55" s="9"/>
      <c r="D55" s="91" t="s">
        <v>38</v>
      </c>
      <c r="E55" s="9"/>
      <c r="F55" s="93" t="s">
        <v>410</v>
      </c>
      <c r="G55" s="70"/>
      <c r="H55" s="70"/>
      <c r="I55" s="37"/>
      <c r="J55" s="70"/>
      <c r="K55" s="9"/>
    </row>
    <row r="56" spans="2:11" ht="15">
      <c r="B56" s="45"/>
      <c r="C56" s="61"/>
      <c r="D56" s="61" t="s">
        <v>34</v>
      </c>
      <c r="E56" s="1" t="s">
        <v>411</v>
      </c>
      <c r="F56" s="68" t="s">
        <v>414</v>
      </c>
      <c r="G56" s="65" t="s">
        <v>374</v>
      </c>
      <c r="H56" s="66">
        <v>4.4</v>
      </c>
      <c r="I56" s="36"/>
      <c r="J56" s="120">
        <f>I56*H56</f>
        <v>0</v>
      </c>
      <c r="K56" s="121"/>
    </row>
    <row r="57" spans="2:11" ht="15">
      <c r="B57" s="45"/>
      <c r="C57" s="9"/>
      <c r="D57" s="91" t="s">
        <v>38</v>
      </c>
      <c r="E57" s="9"/>
      <c r="F57" s="93" t="s">
        <v>415</v>
      </c>
      <c r="G57" s="70"/>
      <c r="H57" s="70"/>
      <c r="I57" s="37"/>
      <c r="J57" s="70"/>
      <c r="K57" s="9"/>
    </row>
    <row r="58" spans="2:11" ht="54">
      <c r="B58" s="45"/>
      <c r="C58" s="61"/>
      <c r="D58" s="61" t="s">
        <v>34</v>
      </c>
      <c r="E58" s="1" t="s">
        <v>416</v>
      </c>
      <c r="F58" s="77" t="s">
        <v>417</v>
      </c>
      <c r="G58" s="65" t="s">
        <v>374</v>
      </c>
      <c r="H58" s="66">
        <v>11</v>
      </c>
      <c r="I58" s="36"/>
      <c r="J58" s="120">
        <f>I58*H58</f>
        <v>0</v>
      </c>
      <c r="K58" s="121"/>
    </row>
    <row r="59" spans="2:11" ht="27">
      <c r="B59" s="45"/>
      <c r="C59" s="9"/>
      <c r="D59" s="91" t="s">
        <v>38</v>
      </c>
      <c r="E59" s="9"/>
      <c r="F59" s="93" t="s">
        <v>418</v>
      </c>
      <c r="G59" s="70"/>
      <c r="H59" s="70"/>
      <c r="I59" s="37"/>
      <c r="J59" s="70"/>
      <c r="K59" s="9"/>
    </row>
    <row r="60" spans="2:11" ht="15">
      <c r="B60" s="45"/>
      <c r="C60" s="61"/>
      <c r="D60" s="2" t="s">
        <v>30</v>
      </c>
      <c r="E60" s="3" t="s">
        <v>419</v>
      </c>
      <c r="F60" s="3" t="s">
        <v>420</v>
      </c>
      <c r="G60" s="140" t="s">
        <v>374</v>
      </c>
      <c r="H60" s="141">
        <v>7</v>
      </c>
      <c r="I60" s="42"/>
      <c r="J60" s="142">
        <f>I60*H60</f>
        <v>0</v>
      </c>
      <c r="K60" s="121"/>
    </row>
    <row r="61" spans="2:11" ht="15">
      <c r="B61" s="45"/>
      <c r="C61" s="9"/>
      <c r="D61" s="91" t="s">
        <v>38</v>
      </c>
      <c r="E61" s="9"/>
      <c r="F61" s="143" t="s">
        <v>421</v>
      </c>
      <c r="G61" s="70"/>
      <c r="H61" s="70"/>
      <c r="I61" s="37"/>
      <c r="J61" s="70"/>
      <c r="K61" s="9"/>
    </row>
    <row r="62" spans="2:11" ht="27">
      <c r="B62" s="45"/>
      <c r="C62" s="61"/>
      <c r="D62" s="2" t="s">
        <v>30</v>
      </c>
      <c r="E62" s="3" t="s">
        <v>422</v>
      </c>
      <c r="F62" s="3" t="s">
        <v>423</v>
      </c>
      <c r="G62" s="140" t="s">
        <v>374</v>
      </c>
      <c r="H62" s="141">
        <v>3</v>
      </c>
      <c r="I62" s="42"/>
      <c r="J62" s="142">
        <f>I62*H62</f>
        <v>0</v>
      </c>
      <c r="K62" s="121"/>
    </row>
    <row r="63" spans="2:11" ht="15">
      <c r="B63" s="45"/>
      <c r="C63" s="9"/>
      <c r="D63" s="91" t="s">
        <v>38</v>
      </c>
      <c r="E63" s="9"/>
      <c r="F63" s="143" t="s">
        <v>424</v>
      </c>
      <c r="G63" s="70"/>
      <c r="H63" s="70"/>
      <c r="I63" s="37"/>
      <c r="J63" s="70"/>
      <c r="K63" s="9"/>
    </row>
    <row r="64" spans="2:11" ht="27">
      <c r="B64" s="45"/>
      <c r="C64" s="61"/>
      <c r="D64" s="2" t="s">
        <v>30</v>
      </c>
      <c r="E64" s="3" t="s">
        <v>425</v>
      </c>
      <c r="F64" s="3" t="s">
        <v>426</v>
      </c>
      <c r="G64" s="140" t="s">
        <v>374</v>
      </c>
      <c r="H64" s="141">
        <v>1</v>
      </c>
      <c r="I64" s="42"/>
      <c r="J64" s="142">
        <f>I64*H64</f>
        <v>0</v>
      </c>
      <c r="K64" s="121"/>
    </row>
    <row r="65" spans="2:11" ht="15">
      <c r="B65" s="45"/>
      <c r="C65" s="9"/>
      <c r="D65" s="91" t="s">
        <v>38</v>
      </c>
      <c r="E65" s="9"/>
      <c r="F65" s="143" t="s">
        <v>427</v>
      </c>
      <c r="G65" s="70"/>
      <c r="H65" s="70"/>
      <c r="I65" s="37"/>
      <c r="J65" s="70"/>
      <c r="K65" s="9"/>
    </row>
    <row r="66" spans="2:11" ht="15.75">
      <c r="B66" s="53"/>
      <c r="C66" s="54"/>
      <c r="D66" s="55"/>
      <c r="E66" s="59"/>
      <c r="F66" s="59"/>
      <c r="G66" s="137"/>
      <c r="H66" s="137"/>
      <c r="I66" s="41"/>
      <c r="J66" s="144"/>
      <c r="K66" s="54"/>
    </row>
    <row r="67" spans="2:11" ht="16.5">
      <c r="B67" s="53"/>
      <c r="C67" s="54"/>
      <c r="D67" s="55" t="s">
        <v>29</v>
      </c>
      <c r="E67" s="59">
        <v>9</v>
      </c>
      <c r="F67" s="59" t="s">
        <v>428</v>
      </c>
      <c r="G67" s="137"/>
      <c r="H67" s="137"/>
      <c r="I67" s="41"/>
      <c r="J67" s="139">
        <f>SUM(J68:J88)</f>
        <v>0</v>
      </c>
      <c r="K67" s="54"/>
    </row>
    <row r="68" spans="2:11" ht="30">
      <c r="B68" s="45"/>
      <c r="C68" s="61"/>
      <c r="D68" s="61" t="s">
        <v>34</v>
      </c>
      <c r="E68" s="1" t="s">
        <v>429</v>
      </c>
      <c r="F68" s="121" t="s">
        <v>430</v>
      </c>
      <c r="G68" s="65" t="s">
        <v>37</v>
      </c>
      <c r="H68" s="66">
        <v>1</v>
      </c>
      <c r="I68" s="36"/>
      <c r="J68" s="120">
        <f>I68*H68</f>
        <v>0</v>
      </c>
      <c r="K68" s="121"/>
    </row>
    <row r="69" spans="2:11" ht="15">
      <c r="B69" s="45"/>
      <c r="C69" s="9"/>
      <c r="D69" s="91" t="s">
        <v>38</v>
      </c>
      <c r="E69" s="9"/>
      <c r="F69" s="93" t="s">
        <v>431</v>
      </c>
      <c r="G69" s="70"/>
      <c r="H69" s="70"/>
      <c r="I69" s="37"/>
      <c r="J69" s="120"/>
      <c r="K69" s="9"/>
    </row>
    <row r="70" spans="2:11" ht="15">
      <c r="B70" s="45"/>
      <c r="C70" s="61"/>
      <c r="D70" s="61" t="s">
        <v>34</v>
      </c>
      <c r="E70" s="1" t="s">
        <v>432</v>
      </c>
      <c r="F70" s="82" t="s">
        <v>433</v>
      </c>
      <c r="G70" s="65" t="s">
        <v>37</v>
      </c>
      <c r="H70" s="66">
        <v>2</v>
      </c>
      <c r="I70" s="36"/>
      <c r="J70" s="120">
        <f>I70*H70</f>
        <v>0</v>
      </c>
      <c r="K70" s="121"/>
    </row>
    <row r="71" spans="2:11" ht="15">
      <c r="B71" s="45"/>
      <c r="C71" s="9"/>
      <c r="D71" s="91" t="s">
        <v>38</v>
      </c>
      <c r="E71" s="9"/>
      <c r="F71" s="93" t="s">
        <v>434</v>
      </c>
      <c r="G71" s="70"/>
      <c r="H71" s="70"/>
      <c r="I71" s="37"/>
      <c r="J71" s="120"/>
      <c r="K71" s="9"/>
    </row>
    <row r="72" spans="2:11" ht="15">
      <c r="B72" s="45"/>
      <c r="C72" s="83"/>
      <c r="D72" s="61" t="s">
        <v>34</v>
      </c>
      <c r="E72" s="1" t="s">
        <v>435</v>
      </c>
      <c r="F72" s="82" t="s">
        <v>436</v>
      </c>
      <c r="G72" s="65" t="s">
        <v>154</v>
      </c>
      <c r="H72" s="66">
        <v>22.7</v>
      </c>
      <c r="I72" s="36"/>
      <c r="J72" s="120">
        <f>I72*H72</f>
        <v>0</v>
      </c>
      <c r="K72" s="85"/>
    </row>
    <row r="73" spans="2:11" ht="15">
      <c r="B73" s="45"/>
      <c r="C73" s="9"/>
      <c r="D73" s="91" t="s">
        <v>38</v>
      </c>
      <c r="E73" s="9"/>
      <c r="F73" s="93" t="s">
        <v>437</v>
      </c>
      <c r="G73" s="70"/>
      <c r="H73" s="70"/>
      <c r="I73" s="37"/>
      <c r="J73" s="120"/>
      <c r="K73" s="9"/>
    </row>
    <row r="74" spans="2:11" ht="15">
      <c r="B74" s="45"/>
      <c r="C74" s="83"/>
      <c r="D74" s="61" t="s">
        <v>34</v>
      </c>
      <c r="E74" s="1" t="s">
        <v>438</v>
      </c>
      <c r="F74" s="82" t="s">
        <v>439</v>
      </c>
      <c r="G74" s="65" t="s">
        <v>154</v>
      </c>
      <c r="H74" s="101">
        <v>6.1</v>
      </c>
      <c r="I74" s="36"/>
      <c r="J74" s="120">
        <f>I74*H74</f>
        <v>0</v>
      </c>
      <c r="K74" s="85"/>
    </row>
    <row r="75" spans="2:11" ht="15">
      <c r="B75" s="45"/>
      <c r="C75" s="9"/>
      <c r="D75" s="91" t="s">
        <v>38</v>
      </c>
      <c r="E75" s="9"/>
      <c r="F75" s="93" t="s">
        <v>440</v>
      </c>
      <c r="G75" s="70"/>
      <c r="H75" s="70"/>
      <c r="I75" s="37"/>
      <c r="J75" s="120"/>
      <c r="K75" s="9"/>
    </row>
    <row r="76" spans="2:11" ht="30">
      <c r="B76" s="45"/>
      <c r="C76" s="61"/>
      <c r="D76" s="61" t="s">
        <v>34</v>
      </c>
      <c r="E76" s="1" t="s">
        <v>441</v>
      </c>
      <c r="F76" s="68" t="s">
        <v>442</v>
      </c>
      <c r="G76" s="65" t="s">
        <v>154</v>
      </c>
      <c r="H76" s="66">
        <v>7</v>
      </c>
      <c r="I76" s="36"/>
      <c r="J76" s="120">
        <f>I76*H76</f>
        <v>0</v>
      </c>
      <c r="K76" s="121"/>
    </row>
    <row r="77" spans="2:11" ht="15">
      <c r="B77" s="45"/>
      <c r="C77" s="9"/>
      <c r="D77" s="91" t="s">
        <v>38</v>
      </c>
      <c r="E77" s="9"/>
      <c r="F77" s="93" t="s">
        <v>443</v>
      </c>
      <c r="G77" s="70"/>
      <c r="H77" s="70"/>
      <c r="I77" s="37"/>
      <c r="J77" s="123"/>
      <c r="K77" s="9"/>
    </row>
    <row r="78" spans="2:11" ht="15">
      <c r="B78" s="45"/>
      <c r="C78" s="83"/>
      <c r="D78" s="83" t="s">
        <v>30</v>
      </c>
      <c r="E78" s="3" t="s">
        <v>444</v>
      </c>
      <c r="F78" s="85" t="s">
        <v>445</v>
      </c>
      <c r="G78" s="86" t="s">
        <v>154</v>
      </c>
      <c r="H78" s="87">
        <v>7</v>
      </c>
      <c r="I78" s="38"/>
      <c r="J78" s="123">
        <f>I78*H78</f>
        <v>0</v>
      </c>
      <c r="K78" s="85"/>
    </row>
    <row r="79" spans="2:11" ht="15">
      <c r="B79" s="45"/>
      <c r="C79" s="9"/>
      <c r="D79" s="91" t="s">
        <v>38</v>
      </c>
      <c r="E79" s="9"/>
      <c r="F79" s="93" t="s">
        <v>446</v>
      </c>
      <c r="G79" s="70"/>
      <c r="H79" s="70"/>
      <c r="I79" s="37"/>
      <c r="J79" s="70"/>
      <c r="K79" s="9"/>
    </row>
    <row r="80" spans="2:11" ht="30">
      <c r="B80" s="45"/>
      <c r="C80" s="61"/>
      <c r="D80" s="61" t="s">
        <v>34</v>
      </c>
      <c r="E80" s="1" t="s">
        <v>447</v>
      </c>
      <c r="F80" s="121" t="s">
        <v>448</v>
      </c>
      <c r="G80" s="112" t="s">
        <v>134</v>
      </c>
      <c r="H80" s="66">
        <v>1.5</v>
      </c>
      <c r="I80" s="36"/>
      <c r="J80" s="120">
        <f>I80*H80</f>
        <v>0</v>
      </c>
      <c r="K80" s="121"/>
    </row>
    <row r="81" spans="2:11" ht="15">
      <c r="B81" s="45"/>
      <c r="C81" s="9"/>
      <c r="D81" s="91" t="s">
        <v>38</v>
      </c>
      <c r="E81" s="9"/>
      <c r="F81" s="93" t="s">
        <v>443</v>
      </c>
      <c r="G81" s="70"/>
      <c r="H81" s="70"/>
      <c r="I81" s="37"/>
      <c r="J81" s="120"/>
      <c r="K81" s="9"/>
    </row>
    <row r="82" spans="2:11" ht="15">
      <c r="B82" s="45"/>
      <c r="C82" s="74"/>
      <c r="D82" s="74" t="s">
        <v>34</v>
      </c>
      <c r="E82" s="1" t="s">
        <v>449</v>
      </c>
      <c r="F82" s="77" t="s">
        <v>450</v>
      </c>
      <c r="G82" s="65" t="s">
        <v>154</v>
      </c>
      <c r="H82" s="66">
        <v>6</v>
      </c>
      <c r="I82" s="36"/>
      <c r="J82" s="120">
        <f>I82*H82</f>
        <v>0</v>
      </c>
      <c r="K82" s="68"/>
    </row>
    <row r="83" spans="2:11" ht="15">
      <c r="B83" s="45"/>
      <c r="C83" s="51"/>
      <c r="D83" s="98" t="s">
        <v>38</v>
      </c>
      <c r="E83" s="51"/>
      <c r="F83" s="95" t="s">
        <v>451</v>
      </c>
      <c r="G83" s="70"/>
      <c r="H83" s="70"/>
      <c r="I83" s="37"/>
      <c r="J83" s="120"/>
      <c r="K83" s="9"/>
    </row>
    <row r="84" spans="2:11" ht="15">
      <c r="B84" s="45"/>
      <c r="C84" s="74"/>
      <c r="D84" s="74" t="s">
        <v>34</v>
      </c>
      <c r="E84" s="1" t="s">
        <v>452</v>
      </c>
      <c r="F84" s="77" t="s">
        <v>453</v>
      </c>
      <c r="G84" s="65" t="s">
        <v>154</v>
      </c>
      <c r="H84" s="66">
        <v>6</v>
      </c>
      <c r="I84" s="36"/>
      <c r="J84" s="120">
        <f>I84*H84</f>
        <v>0</v>
      </c>
      <c r="K84" s="68"/>
    </row>
    <row r="85" spans="2:11" ht="15">
      <c r="B85" s="45"/>
      <c r="C85" s="51"/>
      <c r="D85" s="98" t="s">
        <v>38</v>
      </c>
      <c r="E85" s="51"/>
      <c r="F85" s="95" t="s">
        <v>454</v>
      </c>
      <c r="G85" s="70"/>
      <c r="H85" s="70"/>
      <c r="I85" s="37"/>
      <c r="J85" s="120"/>
      <c r="K85" s="9"/>
    </row>
    <row r="86" spans="2:11" ht="15">
      <c r="B86" s="45"/>
      <c r="C86" s="83"/>
      <c r="D86" s="74" t="s">
        <v>34</v>
      </c>
      <c r="E86" s="1" t="s">
        <v>455</v>
      </c>
      <c r="F86" s="77" t="s">
        <v>456</v>
      </c>
      <c r="G86" s="65" t="s">
        <v>154</v>
      </c>
      <c r="H86" s="66">
        <v>6</v>
      </c>
      <c r="I86" s="36"/>
      <c r="J86" s="120">
        <f>I86*H86</f>
        <v>0</v>
      </c>
      <c r="K86" s="85"/>
    </row>
    <row r="87" spans="2:11" ht="15">
      <c r="B87" s="45"/>
      <c r="C87" s="9"/>
      <c r="D87" s="91" t="s">
        <v>38</v>
      </c>
      <c r="E87" s="9"/>
      <c r="F87" s="93" t="s">
        <v>457</v>
      </c>
      <c r="G87" s="70"/>
      <c r="H87" s="70"/>
      <c r="I87" s="37"/>
      <c r="J87" s="87"/>
      <c r="K87" s="9"/>
    </row>
    <row r="88" spans="2:11" ht="27">
      <c r="B88" s="45"/>
      <c r="C88" s="83"/>
      <c r="D88" s="74" t="s">
        <v>34</v>
      </c>
      <c r="E88" s="1" t="s">
        <v>458</v>
      </c>
      <c r="F88" s="77" t="s">
        <v>459</v>
      </c>
      <c r="G88" s="65" t="s">
        <v>374</v>
      </c>
      <c r="H88" s="66">
        <v>2.5</v>
      </c>
      <c r="I88" s="36"/>
      <c r="J88" s="120">
        <f>I88*H88</f>
        <v>0</v>
      </c>
      <c r="K88" s="85"/>
    </row>
    <row r="89" spans="2:11" ht="15">
      <c r="B89" s="45"/>
      <c r="C89" s="9"/>
      <c r="D89" s="91" t="s">
        <v>38</v>
      </c>
      <c r="E89" s="9"/>
      <c r="F89" s="93" t="s">
        <v>460</v>
      </c>
      <c r="G89" s="70"/>
      <c r="H89" s="70"/>
      <c r="I89" s="37"/>
      <c r="J89" s="87"/>
      <c r="K89" s="9"/>
    </row>
    <row r="90" spans="2:11" ht="16.5">
      <c r="B90" s="53"/>
      <c r="C90" s="54"/>
      <c r="D90" s="55" t="s">
        <v>29</v>
      </c>
      <c r="E90" s="59">
        <v>997</v>
      </c>
      <c r="F90" s="59" t="s">
        <v>461</v>
      </c>
      <c r="G90" s="137"/>
      <c r="H90" s="137"/>
      <c r="I90" s="41"/>
      <c r="J90" s="139">
        <f>SUM(J91:J93)</f>
        <v>0</v>
      </c>
      <c r="K90" s="54"/>
    </row>
    <row r="91" spans="2:11" ht="15">
      <c r="B91" s="45"/>
      <c r="C91" s="61"/>
      <c r="D91" s="61" t="s">
        <v>34</v>
      </c>
      <c r="E91" s="1" t="s">
        <v>462</v>
      </c>
      <c r="F91" s="82" t="s">
        <v>463</v>
      </c>
      <c r="G91" s="112" t="s">
        <v>308</v>
      </c>
      <c r="H91" s="66">
        <v>0.3</v>
      </c>
      <c r="I91" s="36"/>
      <c r="J91" s="120">
        <f>I91*H91</f>
        <v>0</v>
      </c>
      <c r="K91" s="121"/>
    </row>
    <row r="92" spans="2:11" ht="15">
      <c r="B92" s="45"/>
      <c r="C92" s="9"/>
      <c r="D92" s="91" t="s">
        <v>38</v>
      </c>
      <c r="E92" s="9"/>
      <c r="F92" s="93" t="s">
        <v>464</v>
      </c>
      <c r="G92" s="70"/>
      <c r="H92" s="70"/>
      <c r="I92" s="37"/>
      <c r="J92" s="70"/>
      <c r="K92" s="9"/>
    </row>
    <row r="93" spans="2:11" ht="15">
      <c r="B93" s="45"/>
      <c r="C93" s="61"/>
      <c r="D93" s="61" t="s">
        <v>34</v>
      </c>
      <c r="E93" s="1" t="s">
        <v>465</v>
      </c>
      <c r="F93" s="82" t="s">
        <v>466</v>
      </c>
      <c r="G93" s="112" t="s">
        <v>308</v>
      </c>
      <c r="H93" s="66">
        <v>0.3</v>
      </c>
      <c r="I93" s="36"/>
      <c r="J93" s="120">
        <f>I93*H93</f>
        <v>0</v>
      </c>
      <c r="K93" s="121"/>
    </row>
    <row r="94" spans="2:11" ht="15">
      <c r="B94" s="45"/>
      <c r="C94" s="9"/>
      <c r="D94" s="91" t="s">
        <v>38</v>
      </c>
      <c r="E94" s="9"/>
      <c r="F94" s="93" t="s">
        <v>467</v>
      </c>
      <c r="G94" s="70"/>
      <c r="H94" s="70"/>
      <c r="I94" s="72"/>
      <c r="J94" s="70"/>
      <c r="K94" s="9"/>
    </row>
    <row r="95" spans="2:11" ht="15">
      <c r="B95" s="45"/>
      <c r="C95" s="9"/>
      <c r="D95" s="91"/>
      <c r="E95" s="9"/>
      <c r="F95" s="93"/>
      <c r="G95" s="70"/>
      <c r="H95" s="70"/>
      <c r="I95" s="72"/>
      <c r="J95" s="70"/>
      <c r="K95" s="9"/>
    </row>
    <row r="96" spans="2:11" ht="15">
      <c r="B96" s="104"/>
      <c r="C96" s="134"/>
      <c r="D96" s="134"/>
      <c r="E96" s="134"/>
      <c r="F96" s="134"/>
      <c r="G96" s="106"/>
      <c r="H96" s="106"/>
      <c r="I96" s="108"/>
      <c r="J96" s="106"/>
      <c r="K96" s="134"/>
    </row>
  </sheetData>
  <sheetProtection sheet="1" objects="1" scenarios="1"/>
  <mergeCells count="2">
    <mergeCell ref="E6:H6"/>
    <mergeCell ref="E8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9" r:id="rId1"/>
  <headerFooter>
    <oddHeader>&amp;C&amp;A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44"/>
  <sheetViews>
    <sheetView zoomScalePageLayoutView="0" workbookViewId="0" topLeftCell="A7">
      <selection activeCell="N23" sqref="N23"/>
    </sheetView>
  </sheetViews>
  <sheetFormatPr defaultColWidth="9.140625" defaultRowHeight="15"/>
  <cols>
    <col min="1" max="4" width="9.140625" style="7" customWidth="1"/>
    <col min="5" max="5" width="11.7109375" style="7" customWidth="1"/>
    <col min="6" max="6" width="75.140625" style="7" customWidth="1"/>
    <col min="7" max="8" width="9.140625" style="7" customWidth="1"/>
    <col min="9" max="9" width="11.28125" style="7" customWidth="1"/>
    <col min="10" max="10" width="15.57421875" style="7" customWidth="1"/>
    <col min="11" max="16384" width="9.140625" style="7" customWidth="1"/>
  </cols>
  <sheetData>
    <row r="2" spans="2:12" ht="15">
      <c r="B2" s="43"/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2:12" ht="21">
      <c r="B3" s="45"/>
      <c r="C3" s="8" t="s">
        <v>19</v>
      </c>
      <c r="D3" s="9"/>
      <c r="E3" s="9"/>
      <c r="F3" s="9"/>
      <c r="G3" s="9"/>
      <c r="H3" s="9"/>
      <c r="I3" s="9"/>
      <c r="J3" s="9"/>
      <c r="K3" s="9"/>
      <c r="L3" s="45"/>
    </row>
    <row r="4" spans="2:12" ht="15">
      <c r="B4" s="45"/>
      <c r="C4" s="9"/>
      <c r="D4" s="9"/>
      <c r="E4" s="9"/>
      <c r="F4" s="9"/>
      <c r="G4" s="9"/>
      <c r="H4" s="9"/>
      <c r="I4" s="9"/>
      <c r="J4" s="9"/>
      <c r="K4" s="9"/>
      <c r="L4" s="45"/>
    </row>
    <row r="5" spans="2:12" ht="15">
      <c r="B5" s="45"/>
      <c r="C5" s="11" t="s">
        <v>2</v>
      </c>
      <c r="D5" s="9" t="s">
        <v>369</v>
      </c>
      <c r="E5" s="9"/>
      <c r="F5" s="9"/>
      <c r="G5" s="9"/>
      <c r="H5" s="9"/>
      <c r="I5" s="9"/>
      <c r="J5" s="9"/>
      <c r="K5" s="9"/>
      <c r="L5" s="45"/>
    </row>
    <row r="6" spans="2:12" ht="15">
      <c r="B6" s="45"/>
      <c r="C6" s="9"/>
      <c r="D6" s="9"/>
      <c r="E6" s="157"/>
      <c r="F6" s="148"/>
      <c r="G6" s="148"/>
      <c r="H6" s="148"/>
      <c r="I6" s="9"/>
      <c r="J6" s="9"/>
      <c r="K6" s="9"/>
      <c r="L6" s="45"/>
    </row>
    <row r="7" spans="2:12" ht="15">
      <c r="B7" s="45"/>
      <c r="C7" s="11" t="s">
        <v>20</v>
      </c>
      <c r="D7" s="9" t="s">
        <v>370</v>
      </c>
      <c r="E7" s="9"/>
      <c r="F7" s="9"/>
      <c r="G7" s="9"/>
      <c r="H7" s="9"/>
      <c r="I7" s="9"/>
      <c r="J7" s="9"/>
      <c r="K7" s="9"/>
      <c r="L7" s="45"/>
    </row>
    <row r="8" spans="2:12" ht="18">
      <c r="B8" s="45"/>
      <c r="C8" s="9"/>
      <c r="D8" s="9"/>
      <c r="E8" s="147"/>
      <c r="F8" s="148"/>
      <c r="G8" s="148"/>
      <c r="H8" s="148"/>
      <c r="I8" s="9"/>
      <c r="J8" s="9"/>
      <c r="K8" s="9"/>
      <c r="L8" s="45"/>
    </row>
    <row r="9" spans="2:12" ht="15">
      <c r="B9" s="45"/>
      <c r="C9" s="9"/>
      <c r="D9" s="9"/>
      <c r="E9" s="9"/>
      <c r="F9" s="9"/>
      <c r="G9" s="9"/>
      <c r="H9" s="9"/>
      <c r="I9" s="9"/>
      <c r="J9" s="9"/>
      <c r="K9" s="9"/>
      <c r="L9" s="45"/>
    </row>
    <row r="10" spans="2:12" ht="15">
      <c r="B10" s="45"/>
      <c r="C10" s="11" t="s">
        <v>3</v>
      </c>
      <c r="D10" s="9" t="s">
        <v>18</v>
      </c>
      <c r="E10" s="9"/>
      <c r="F10" s="12"/>
      <c r="G10" s="9"/>
      <c r="H10" s="9"/>
      <c r="I10" s="11" t="s">
        <v>4</v>
      </c>
      <c r="J10" s="46">
        <f>Rekapitulace!M8</f>
        <v>0</v>
      </c>
      <c r="K10" s="9"/>
      <c r="L10" s="45"/>
    </row>
    <row r="11" spans="2:12" ht="15">
      <c r="B11" s="45"/>
      <c r="C11" s="9"/>
      <c r="D11" s="9"/>
      <c r="E11" s="9"/>
      <c r="F11" s="9"/>
      <c r="G11" s="9"/>
      <c r="H11" s="9"/>
      <c r="I11" s="9"/>
      <c r="J11" s="9"/>
      <c r="K11" s="9"/>
      <c r="L11" s="45"/>
    </row>
    <row r="12" spans="2:12" ht="15">
      <c r="B12" s="45"/>
      <c r="C12" s="11" t="s">
        <v>5</v>
      </c>
      <c r="D12" s="9" t="str">
        <f>Rekapitulace!D10</f>
        <v>Město Chrastava</v>
      </c>
      <c r="E12" s="9"/>
      <c r="F12" s="12"/>
      <c r="G12" s="9"/>
      <c r="H12" s="9"/>
      <c r="I12" s="11" t="s">
        <v>6</v>
      </c>
      <c r="J12" s="12"/>
      <c r="K12" s="9"/>
      <c r="L12" s="45"/>
    </row>
    <row r="13" spans="2:12" ht="15">
      <c r="B13" s="45"/>
      <c r="C13" s="11" t="s">
        <v>7</v>
      </c>
      <c r="D13" s="9">
        <f>Rekapitulace!D11</f>
        <v>0</v>
      </c>
      <c r="E13" s="9"/>
      <c r="F13" s="12"/>
      <c r="G13" s="9"/>
      <c r="H13" s="9"/>
      <c r="I13" s="9"/>
      <c r="J13" s="9"/>
      <c r="K13" s="9"/>
      <c r="L13" s="45"/>
    </row>
    <row r="14" spans="2:12" ht="15">
      <c r="B14" s="45"/>
      <c r="C14" s="9"/>
      <c r="D14" s="9"/>
      <c r="E14" s="9"/>
      <c r="F14" s="9"/>
      <c r="G14" s="9"/>
      <c r="H14" s="9"/>
      <c r="I14" s="9"/>
      <c r="J14" s="9"/>
      <c r="K14" s="9"/>
      <c r="L14" s="45"/>
    </row>
    <row r="15" spans="2:12" ht="30">
      <c r="B15" s="47"/>
      <c r="C15" s="48" t="s">
        <v>21</v>
      </c>
      <c r="D15" s="49" t="s">
        <v>11</v>
      </c>
      <c r="E15" s="49" t="s">
        <v>8</v>
      </c>
      <c r="F15" s="49" t="s">
        <v>22</v>
      </c>
      <c r="G15" s="49" t="s">
        <v>23</v>
      </c>
      <c r="H15" s="49" t="s">
        <v>24</v>
      </c>
      <c r="I15" s="49" t="s">
        <v>25</v>
      </c>
      <c r="J15" s="49" t="s">
        <v>26</v>
      </c>
      <c r="K15" s="50" t="s">
        <v>27</v>
      </c>
      <c r="L15" s="47"/>
    </row>
    <row r="16" spans="2:12" ht="18">
      <c r="B16" s="45"/>
      <c r="C16" s="21" t="s">
        <v>28</v>
      </c>
      <c r="D16" s="9"/>
      <c r="E16" s="9"/>
      <c r="F16" s="9"/>
      <c r="G16" s="9"/>
      <c r="H16" s="9"/>
      <c r="I16" s="9"/>
      <c r="J16" s="52">
        <f>J17+J20</f>
        <v>0</v>
      </c>
      <c r="K16" s="9"/>
      <c r="L16" s="45"/>
    </row>
    <row r="17" spans="2:12" ht="18">
      <c r="B17" s="53"/>
      <c r="C17" s="54"/>
      <c r="D17" s="55" t="s">
        <v>29</v>
      </c>
      <c r="E17" s="56" t="s">
        <v>318</v>
      </c>
      <c r="F17" s="56" t="s">
        <v>319</v>
      </c>
      <c r="G17" s="54"/>
      <c r="H17" s="54"/>
      <c r="I17" s="122"/>
      <c r="J17" s="58">
        <f>SUM(J18:J19)</f>
        <v>0</v>
      </c>
      <c r="K17" s="54"/>
      <c r="L17" s="53"/>
    </row>
    <row r="18" spans="2:12" ht="15">
      <c r="B18" s="45"/>
      <c r="C18" s="62" t="s">
        <v>136</v>
      </c>
      <c r="D18" s="62" t="s">
        <v>34</v>
      </c>
      <c r="E18" s="132" t="s">
        <v>320</v>
      </c>
      <c r="F18" s="64" t="s">
        <v>321</v>
      </c>
      <c r="G18" s="65" t="s">
        <v>44</v>
      </c>
      <c r="H18" s="66">
        <v>1</v>
      </c>
      <c r="I18" s="36"/>
      <c r="J18" s="120">
        <f>I18*H18</f>
        <v>0</v>
      </c>
      <c r="K18" s="121"/>
      <c r="L18" s="45"/>
    </row>
    <row r="19" spans="2:12" ht="27">
      <c r="B19" s="45"/>
      <c r="C19" s="70"/>
      <c r="D19" s="69" t="s">
        <v>38</v>
      </c>
      <c r="E19" s="70"/>
      <c r="F19" s="71" t="s">
        <v>322</v>
      </c>
      <c r="G19" s="70"/>
      <c r="H19" s="70"/>
      <c r="I19" s="37"/>
      <c r="J19" s="70"/>
      <c r="K19" s="9"/>
      <c r="L19" s="45"/>
    </row>
    <row r="20" spans="2:12" ht="18">
      <c r="B20" s="53"/>
      <c r="C20" s="54"/>
      <c r="D20" s="55" t="s">
        <v>29</v>
      </c>
      <c r="E20" s="56" t="s">
        <v>323</v>
      </c>
      <c r="F20" s="56" t="s">
        <v>17</v>
      </c>
      <c r="G20" s="54"/>
      <c r="H20" s="54"/>
      <c r="I20" s="35"/>
      <c r="J20" s="58">
        <f>J21+J32+J41</f>
        <v>0</v>
      </c>
      <c r="K20" s="54"/>
      <c r="L20" s="53"/>
    </row>
    <row r="21" spans="2:12" ht="15.75">
      <c r="B21" s="53"/>
      <c r="C21" s="54"/>
      <c r="D21" s="55" t="s">
        <v>29</v>
      </c>
      <c r="E21" s="59" t="s">
        <v>324</v>
      </c>
      <c r="F21" s="59" t="s">
        <v>325</v>
      </c>
      <c r="G21" s="54"/>
      <c r="H21" s="54"/>
      <c r="I21" s="35"/>
      <c r="J21" s="60">
        <f>SUM(J22:J31)</f>
        <v>0</v>
      </c>
      <c r="K21" s="54"/>
      <c r="L21" s="53"/>
    </row>
    <row r="22" spans="2:12" ht="15">
      <c r="B22" s="45"/>
      <c r="C22" s="62" t="s">
        <v>326</v>
      </c>
      <c r="D22" s="62" t="s">
        <v>34</v>
      </c>
      <c r="E22" s="132" t="s">
        <v>327</v>
      </c>
      <c r="F22" s="64" t="s">
        <v>328</v>
      </c>
      <c r="G22" s="65" t="s">
        <v>44</v>
      </c>
      <c r="H22" s="66">
        <v>1</v>
      </c>
      <c r="I22" s="36"/>
      <c r="J22" s="120">
        <f>I22*H22</f>
        <v>0</v>
      </c>
      <c r="K22" s="121"/>
      <c r="L22" s="45"/>
    </row>
    <row r="23" spans="2:12" ht="15">
      <c r="B23" s="45"/>
      <c r="C23" s="70"/>
      <c r="D23" s="69" t="s">
        <v>38</v>
      </c>
      <c r="E23" s="73"/>
      <c r="F23" s="71" t="s">
        <v>329</v>
      </c>
      <c r="G23" s="70"/>
      <c r="H23" s="70"/>
      <c r="I23" s="37"/>
      <c r="J23" s="70"/>
      <c r="K23" s="9"/>
      <c r="L23" s="45"/>
    </row>
    <row r="24" spans="2:12" ht="15">
      <c r="B24" s="45"/>
      <c r="C24" s="62" t="s">
        <v>330</v>
      </c>
      <c r="D24" s="62" t="s">
        <v>34</v>
      </c>
      <c r="E24" s="132" t="s">
        <v>331</v>
      </c>
      <c r="F24" s="64" t="s">
        <v>332</v>
      </c>
      <c r="G24" s="65" t="s">
        <v>44</v>
      </c>
      <c r="H24" s="66">
        <v>1</v>
      </c>
      <c r="I24" s="36"/>
      <c r="J24" s="120">
        <f>I24*H24</f>
        <v>0</v>
      </c>
      <c r="K24" s="121"/>
      <c r="L24" s="45"/>
    </row>
    <row r="25" spans="2:12" ht="15">
      <c r="B25" s="45"/>
      <c r="C25" s="70"/>
      <c r="D25" s="69" t="s">
        <v>38</v>
      </c>
      <c r="E25" s="73"/>
      <c r="F25" s="71" t="s">
        <v>333</v>
      </c>
      <c r="G25" s="70"/>
      <c r="H25" s="70"/>
      <c r="I25" s="37"/>
      <c r="J25" s="70"/>
      <c r="K25" s="9"/>
      <c r="L25" s="45"/>
    </row>
    <row r="26" spans="2:12" ht="15">
      <c r="B26" s="45"/>
      <c r="C26" s="62" t="s">
        <v>334</v>
      </c>
      <c r="D26" s="62" t="s">
        <v>34</v>
      </c>
      <c r="E26" s="132" t="s">
        <v>335</v>
      </c>
      <c r="F26" s="64" t="s">
        <v>336</v>
      </c>
      <c r="G26" s="65" t="s">
        <v>44</v>
      </c>
      <c r="H26" s="66">
        <v>1</v>
      </c>
      <c r="I26" s="36"/>
      <c r="J26" s="120">
        <f>I26*H26</f>
        <v>0</v>
      </c>
      <c r="K26" s="121"/>
      <c r="L26" s="45"/>
    </row>
    <row r="27" spans="2:12" ht="15">
      <c r="B27" s="45"/>
      <c r="C27" s="70"/>
      <c r="D27" s="69" t="s">
        <v>38</v>
      </c>
      <c r="E27" s="73"/>
      <c r="F27" s="71" t="s">
        <v>337</v>
      </c>
      <c r="G27" s="70"/>
      <c r="H27" s="70"/>
      <c r="I27" s="37"/>
      <c r="J27" s="70"/>
      <c r="K27" s="9"/>
      <c r="L27" s="45"/>
    </row>
    <row r="28" spans="2:12" ht="15">
      <c r="B28" s="45"/>
      <c r="C28" s="62" t="s">
        <v>338</v>
      </c>
      <c r="D28" s="62" t="s">
        <v>34</v>
      </c>
      <c r="E28" s="132" t="s">
        <v>339</v>
      </c>
      <c r="F28" s="64" t="s">
        <v>340</v>
      </c>
      <c r="G28" s="65" t="s">
        <v>44</v>
      </c>
      <c r="H28" s="66">
        <v>1</v>
      </c>
      <c r="I28" s="36"/>
      <c r="J28" s="120">
        <f>I28*H28</f>
        <v>0</v>
      </c>
      <c r="K28" s="121"/>
      <c r="L28" s="45"/>
    </row>
    <row r="29" spans="2:12" ht="27">
      <c r="B29" s="45"/>
      <c r="C29" s="70"/>
      <c r="D29" s="69" t="s">
        <v>38</v>
      </c>
      <c r="E29" s="73"/>
      <c r="F29" s="71" t="s">
        <v>341</v>
      </c>
      <c r="G29" s="70"/>
      <c r="H29" s="70"/>
      <c r="I29" s="37"/>
      <c r="J29" s="70"/>
      <c r="K29" s="9"/>
      <c r="L29" s="45"/>
    </row>
    <row r="30" spans="2:12" ht="15">
      <c r="B30" s="45"/>
      <c r="C30" s="62" t="s">
        <v>342</v>
      </c>
      <c r="D30" s="62" t="s">
        <v>34</v>
      </c>
      <c r="E30" s="132" t="s">
        <v>343</v>
      </c>
      <c r="F30" s="64" t="s">
        <v>344</v>
      </c>
      <c r="G30" s="65" t="s">
        <v>44</v>
      </c>
      <c r="H30" s="66">
        <v>1</v>
      </c>
      <c r="I30" s="36"/>
      <c r="J30" s="120">
        <f>I30*H30</f>
        <v>0</v>
      </c>
      <c r="K30" s="121"/>
      <c r="L30" s="45"/>
    </row>
    <row r="31" spans="2:12" ht="27">
      <c r="B31" s="45"/>
      <c r="C31" s="70"/>
      <c r="D31" s="69" t="s">
        <v>38</v>
      </c>
      <c r="E31" s="73"/>
      <c r="F31" s="71" t="s">
        <v>345</v>
      </c>
      <c r="G31" s="70"/>
      <c r="H31" s="70"/>
      <c r="I31" s="37"/>
      <c r="J31" s="70"/>
      <c r="K31" s="9"/>
      <c r="L31" s="45"/>
    </row>
    <row r="32" spans="2:12" ht="15.75">
      <c r="B32" s="53"/>
      <c r="C32" s="54"/>
      <c r="D32" s="55" t="s">
        <v>29</v>
      </c>
      <c r="E32" s="131" t="s">
        <v>346</v>
      </c>
      <c r="F32" s="59" t="s">
        <v>347</v>
      </c>
      <c r="G32" s="54"/>
      <c r="H32" s="54"/>
      <c r="I32" s="35"/>
      <c r="J32" s="60">
        <f>SUM(J33:J40)</f>
        <v>0</v>
      </c>
      <c r="K32" s="54"/>
      <c r="L32" s="53"/>
    </row>
    <row r="33" spans="2:12" ht="15">
      <c r="B33" s="45"/>
      <c r="C33" s="62" t="s">
        <v>348</v>
      </c>
      <c r="D33" s="62" t="s">
        <v>34</v>
      </c>
      <c r="E33" s="132" t="s">
        <v>349</v>
      </c>
      <c r="F33" s="64" t="s">
        <v>350</v>
      </c>
      <c r="G33" s="65" t="s">
        <v>44</v>
      </c>
      <c r="H33" s="66">
        <v>1</v>
      </c>
      <c r="I33" s="36"/>
      <c r="J33" s="120">
        <f>I33*H33</f>
        <v>0</v>
      </c>
      <c r="K33" s="121"/>
      <c r="L33" s="45"/>
    </row>
    <row r="34" spans="2:12" ht="15">
      <c r="B34" s="45"/>
      <c r="C34" s="70"/>
      <c r="D34" s="69" t="s">
        <v>38</v>
      </c>
      <c r="E34" s="73"/>
      <c r="F34" s="71" t="s">
        <v>351</v>
      </c>
      <c r="G34" s="70"/>
      <c r="H34" s="70"/>
      <c r="I34" s="37"/>
      <c r="J34" s="70"/>
      <c r="K34" s="9"/>
      <c r="L34" s="45"/>
    </row>
    <row r="35" spans="2:12" ht="15">
      <c r="B35" s="45"/>
      <c r="C35" s="62" t="s">
        <v>352</v>
      </c>
      <c r="D35" s="62" t="s">
        <v>34</v>
      </c>
      <c r="E35" s="132" t="s">
        <v>353</v>
      </c>
      <c r="F35" s="64" t="s">
        <v>354</v>
      </c>
      <c r="G35" s="65" t="s">
        <v>44</v>
      </c>
      <c r="H35" s="66">
        <v>1</v>
      </c>
      <c r="I35" s="36"/>
      <c r="J35" s="120">
        <f>I35*H35</f>
        <v>0</v>
      </c>
      <c r="K35" s="121"/>
      <c r="L35" s="45"/>
    </row>
    <row r="36" spans="2:12" ht="27">
      <c r="B36" s="45"/>
      <c r="C36" s="70"/>
      <c r="D36" s="69" t="s">
        <v>38</v>
      </c>
      <c r="E36" s="73"/>
      <c r="F36" s="71" t="s">
        <v>471</v>
      </c>
      <c r="G36" s="70"/>
      <c r="H36" s="70"/>
      <c r="I36" s="37"/>
      <c r="J36" s="70"/>
      <c r="K36" s="9"/>
      <c r="L36" s="45"/>
    </row>
    <row r="37" spans="2:12" ht="15">
      <c r="B37" s="45"/>
      <c r="C37" s="62" t="s">
        <v>355</v>
      </c>
      <c r="D37" s="62" t="s">
        <v>34</v>
      </c>
      <c r="E37" s="132" t="s">
        <v>356</v>
      </c>
      <c r="F37" s="64" t="s">
        <v>357</v>
      </c>
      <c r="G37" s="65" t="s">
        <v>37</v>
      </c>
      <c r="H37" s="66">
        <v>2</v>
      </c>
      <c r="I37" s="36"/>
      <c r="J37" s="120">
        <f>I37*H37</f>
        <v>0</v>
      </c>
      <c r="K37" s="121"/>
      <c r="L37" s="45"/>
    </row>
    <row r="38" spans="2:12" ht="15">
      <c r="B38" s="45"/>
      <c r="C38" s="70"/>
      <c r="D38" s="69" t="s">
        <v>38</v>
      </c>
      <c r="E38" s="73"/>
      <c r="F38" s="71" t="s">
        <v>358</v>
      </c>
      <c r="G38" s="70"/>
      <c r="H38" s="70"/>
      <c r="I38" s="37"/>
      <c r="J38" s="70"/>
      <c r="K38" s="9"/>
      <c r="L38" s="45"/>
    </row>
    <row r="39" spans="2:12" ht="15">
      <c r="B39" s="45"/>
      <c r="C39" s="62" t="s">
        <v>359</v>
      </c>
      <c r="D39" s="62" t="s">
        <v>34</v>
      </c>
      <c r="E39" s="132" t="s">
        <v>360</v>
      </c>
      <c r="F39" s="64" t="s">
        <v>361</v>
      </c>
      <c r="G39" s="65" t="s">
        <v>44</v>
      </c>
      <c r="H39" s="66">
        <v>1</v>
      </c>
      <c r="I39" s="36"/>
      <c r="J39" s="120">
        <f>I39*H39</f>
        <v>0</v>
      </c>
      <c r="K39" s="121"/>
      <c r="L39" s="45"/>
    </row>
    <row r="40" spans="2:12" ht="15">
      <c r="B40" s="45"/>
      <c r="C40" s="70"/>
      <c r="D40" s="69" t="s">
        <v>38</v>
      </c>
      <c r="E40" s="73"/>
      <c r="F40" s="71" t="s">
        <v>362</v>
      </c>
      <c r="G40" s="70"/>
      <c r="H40" s="70"/>
      <c r="I40" s="37"/>
      <c r="J40" s="70"/>
      <c r="K40" s="9"/>
      <c r="L40" s="45"/>
    </row>
    <row r="41" spans="2:12" ht="15.75">
      <c r="B41" s="53"/>
      <c r="C41" s="54"/>
      <c r="D41" s="55" t="s">
        <v>29</v>
      </c>
      <c r="E41" s="131" t="s">
        <v>363</v>
      </c>
      <c r="F41" s="59" t="s">
        <v>364</v>
      </c>
      <c r="G41" s="54"/>
      <c r="H41" s="54"/>
      <c r="I41" s="35"/>
      <c r="J41" s="60">
        <f>SUM(J42:J43)</f>
        <v>0</v>
      </c>
      <c r="K41" s="54"/>
      <c r="L41" s="53"/>
    </row>
    <row r="42" spans="2:12" ht="15">
      <c r="B42" s="45"/>
      <c r="C42" s="62" t="s">
        <v>365</v>
      </c>
      <c r="D42" s="62" t="s">
        <v>34</v>
      </c>
      <c r="E42" s="132" t="s">
        <v>366</v>
      </c>
      <c r="F42" s="64" t="s">
        <v>367</v>
      </c>
      <c r="G42" s="65" t="s">
        <v>44</v>
      </c>
      <c r="H42" s="66">
        <v>1</v>
      </c>
      <c r="I42" s="36"/>
      <c r="J42" s="120">
        <f>I42*H42</f>
        <v>0</v>
      </c>
      <c r="K42" s="121"/>
      <c r="L42" s="45"/>
    </row>
    <row r="43" spans="2:12" ht="15">
      <c r="B43" s="45"/>
      <c r="C43" s="70"/>
      <c r="D43" s="69" t="s">
        <v>38</v>
      </c>
      <c r="E43" s="73"/>
      <c r="F43" s="71" t="s">
        <v>368</v>
      </c>
      <c r="G43" s="70"/>
      <c r="H43" s="70"/>
      <c r="I43" s="72"/>
      <c r="J43" s="70"/>
      <c r="K43" s="9"/>
      <c r="L43" s="45"/>
    </row>
    <row r="44" spans="2:12" ht="15">
      <c r="B44" s="104"/>
      <c r="C44" s="134"/>
      <c r="D44" s="134"/>
      <c r="E44" s="134"/>
      <c r="F44" s="134"/>
      <c r="G44" s="134"/>
      <c r="H44" s="134"/>
      <c r="I44" s="135"/>
      <c r="J44" s="134"/>
      <c r="K44" s="134"/>
      <c r="L44" s="45"/>
    </row>
  </sheetData>
  <sheetProtection sheet="1" objects="1" scenarios="1"/>
  <mergeCells count="2">
    <mergeCell ref="E6:H6"/>
    <mergeCell ref="E8:H8"/>
  </mergeCells>
  <printOptions/>
  <pageMargins left="0.7086614173228347" right="0.7086614173228347" top="0.3937007874015748" bottom="0.3937007874015748" header="0.31496062992125984" footer="0.31496062992125984"/>
  <pageSetup fitToHeight="0" fitToWidth="1" horizontalDpi="600" verticalDpi="600" orientation="landscape" paperSize="9" scale="70" r:id="rId1"/>
  <headerFooter>
    <oddHeader>&amp;C&amp;A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kata</cp:lastModifiedBy>
  <cp:lastPrinted>2017-03-14T08:51:39Z</cp:lastPrinted>
  <dcterms:created xsi:type="dcterms:W3CDTF">2017-03-04T12:45:29Z</dcterms:created>
  <dcterms:modified xsi:type="dcterms:W3CDTF">2017-06-22T09:13:57Z</dcterms:modified>
  <cp:category/>
  <cp:version/>
  <cp:contentType/>
  <cp:contentStatus/>
</cp:coreProperties>
</file>